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lydia.laugeon-duchek\Desktop\"/>
    </mc:Choice>
  </mc:AlternateContent>
  <xr:revisionPtr revIDLastSave="0" documentId="13_ncr:1_{C2FB85E6-1FBA-46A0-B842-3BCC8C51313C}" xr6:coauthVersionLast="36" xr6:coauthVersionMax="36" xr10:uidLastSave="{00000000-0000-0000-0000-000000000000}"/>
  <bookViews>
    <workbookView xWindow="0" yWindow="0" windowWidth="25605" windowHeight="13680" xr2:uid="{00000000-000D-0000-FFFF-FFFF00000000}"/>
  </bookViews>
  <sheets>
    <sheet name="FICHIER LICENCE D'IMPORTATION" sheetId="1" r:id="rId1"/>
  </sheets>
  <definedNames>
    <definedName name="Z_CB130FED_C770_4F0E_A196_320754288A58_.wvu.PrintTitles" localSheetId="0" hidden="1">'FICHIER LICENCE D''IMPORTATION'!$17:$17</definedName>
    <definedName name="_xlnm.Print_Area" localSheetId="0">'FICHIER LICENCE D''IMPORTATION'!$A$2:$S$31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O19" i="1"/>
  <c r="Q19" i="1"/>
  <c r="I20" i="1"/>
  <c r="O20" i="1"/>
  <c r="Q20" i="1"/>
  <c r="I21" i="1"/>
  <c r="O21" i="1"/>
  <c r="Q21" i="1"/>
  <c r="I22" i="1"/>
  <c r="L22" i="1"/>
  <c r="O22" i="1"/>
  <c r="R22" i="1" s="1"/>
  <c r="Q22" i="1"/>
  <c r="I25" i="1"/>
  <c r="O25" i="1"/>
  <c r="R25" i="1" s="1"/>
  <c r="Q25" i="1"/>
  <c r="I26" i="1"/>
  <c r="L26" i="1" s="1"/>
  <c r="O26" i="1"/>
  <c r="R26" i="1" s="1"/>
  <c r="Q26" i="1"/>
  <c r="I27" i="1"/>
  <c r="O27" i="1"/>
  <c r="R27" i="1" s="1"/>
  <c r="Q27" i="1"/>
  <c r="I28" i="1"/>
  <c r="L28" i="1" s="1"/>
  <c r="O28" i="1"/>
  <c r="Q28" i="1"/>
  <c r="I29" i="1"/>
  <c r="O29" i="1"/>
  <c r="Q29" i="1"/>
  <c r="R20" i="1" l="1"/>
  <c r="R28" i="1"/>
  <c r="R21" i="1"/>
  <c r="R30" i="1" l="1"/>
</calcChain>
</file>

<file path=xl/sharedStrings.xml><?xml version="1.0" encoding="utf-8"?>
<sst xmlns="http://schemas.openxmlformats.org/spreadsheetml/2006/main" count="61" uniqueCount="47">
  <si>
    <t>Quotas alloués CCC - SEPTEMBRE 2018</t>
  </si>
  <si>
    <t>Total Month</t>
  </si>
  <si>
    <t>Poids unitaire / Carton</t>
  </si>
  <si>
    <t>CAF USD</t>
  </si>
  <si>
    <t>N° Licence</t>
  </si>
  <si>
    <t>PIMENT</t>
  </si>
  <si>
    <t>SALADES SUR PIEDS</t>
  </si>
  <si>
    <t>RADIS</t>
  </si>
  <si>
    <t xml:space="preserve">TOTAL </t>
  </si>
  <si>
    <t>Codification douanière</t>
  </si>
  <si>
    <t>Contingents du P.A.I Désignation</t>
  </si>
  <si>
    <t xml:space="preserve">Indications Quantitatives               </t>
  </si>
  <si>
    <t>Colisage, unité</t>
  </si>
  <si>
    <t>Poids net</t>
  </si>
  <si>
    <t>en Francs        CFP</t>
  </si>
  <si>
    <t>en Devises</t>
  </si>
  <si>
    <t>en Francs                 CFP</t>
  </si>
  <si>
    <t>POLYNESIE FRANCAISE</t>
  </si>
  <si>
    <t>IMPORTATEUR:</t>
  </si>
  <si>
    <t>ENGAGEMENT DE L'IMPORTATEUR:</t>
  </si>
  <si>
    <t xml:space="preserve">Je soussigné certifie sincères et véritables les indications portées sur la présente formule établie pour le compte du tituaire de la licence qui s'engage à payer son fournisseur selon les prescriptions des textes en vigueur. </t>
  </si>
  <si>
    <t>TAUX DE CHANCELLERIE:</t>
  </si>
  <si>
    <t>fr.CFP</t>
  </si>
  <si>
    <t>1 (Devise) =</t>
  </si>
  <si>
    <t>Fait à</t>
  </si>
  <si>
    <t>le</t>
  </si>
  <si>
    <t>(Lieu, Date, Signature, Cachet)</t>
  </si>
  <si>
    <t>DEMANDE DE LICENCE D'IMPORTATION</t>
  </si>
  <si>
    <t>FOB</t>
  </si>
  <si>
    <t>CAF</t>
  </si>
  <si>
    <t>Cases réservées à la DGAE</t>
  </si>
  <si>
    <t>PORT D'EMBARQUEMENT:</t>
  </si>
  <si>
    <t>DIRECTION GENERALE</t>
  </si>
  <si>
    <t>DES AFFAIRES ECONOMIQUES</t>
  </si>
  <si>
    <r>
      <rPr>
        <b/>
        <sz val="10"/>
        <color theme="1"/>
        <rFont val="Calibri"/>
        <family val="2"/>
        <scheme val="minor"/>
      </rPr>
      <t>NOTA - BENE:</t>
    </r>
    <r>
      <rPr>
        <sz val="9"/>
        <color theme="1"/>
        <rFont val="Calibri"/>
        <family val="2"/>
        <scheme val="minor"/>
      </rPr>
      <t xml:space="preserve"> Le fait d'avoir obtenu la délivrance d'une licence, par fausse déclaration ou autre moyen frauduleux, est réputé</t>
    </r>
    <r>
      <rPr>
        <u/>
        <sz val="9"/>
        <color theme="1"/>
        <rFont val="Calibri"/>
        <family val="2"/>
        <scheme val="minor"/>
      </rPr>
      <t xml:space="preserve"> IMPORTATION SANS DECLARATION DE</t>
    </r>
    <r>
      <rPr>
        <b/>
        <sz val="9"/>
        <color theme="1"/>
        <rFont val="Calibri"/>
        <family val="2"/>
        <scheme val="minor"/>
      </rPr>
      <t xml:space="preserve"> </t>
    </r>
    <r>
      <rPr>
        <u/>
        <sz val="9"/>
        <color theme="1"/>
        <rFont val="Calibri"/>
        <family val="2"/>
        <scheme val="minor"/>
      </rPr>
      <t>MARCHANDISES PROHIBEES</t>
    </r>
    <r>
      <rPr>
        <sz val="9"/>
        <color theme="1"/>
        <rFont val="Calibri"/>
        <family val="2"/>
        <scheme val="minor"/>
      </rPr>
      <t xml:space="preserve"> et poursuivi comme tel.</t>
    </r>
  </si>
  <si>
    <t xml:space="preserve"> </t>
  </si>
  <si>
    <t>Profession :</t>
  </si>
  <si>
    <t>Adresse :</t>
  </si>
  <si>
    <t>Destinataire final :</t>
  </si>
  <si>
    <t>Email de l'importateur :</t>
  </si>
  <si>
    <t>Nom ou Raison sociale :</t>
  </si>
  <si>
    <t>Numéro TAHITI :</t>
  </si>
  <si>
    <t>Date d'arrivée :</t>
  </si>
  <si>
    <t>Bateau/ Avion :</t>
  </si>
  <si>
    <t>Origine :</t>
  </si>
  <si>
    <t>Provenance :</t>
  </si>
  <si>
    <t>Fournisseur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</si>
</sst>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\ _€_-;\-* #,##0\ _€_-;_-* &quot;-&quot;\ _€_-;_-@_-"/>
    <numFmt numFmtId="164" formatCode="[$$-409]#,##0.00"/>
    <numFmt numFmtId="165" formatCode="00&quot;.&quot;00&quot;.&quot;0000"/>
    <numFmt numFmtId="166" formatCode="_-* #,##0.00\ _F_-;\-* #,##0.00\ _F_-;_-* &quot;-&quot;??\ _F_-;_-@_-"/>
    <numFmt numFmtId="167" formatCode="_-* #,##0\ _F_-;\-* #,##0\ _F_-;_-* &quot;-&quot;??\ _F_-;_-@_-"/>
    <numFmt numFmtId="168" formatCode="0.00&quot; KG&quot;"/>
    <numFmt numFmtId="169" formatCode="_-* #,##0.000\ _F_-;\-* #,##0.000\ _F_-;_-* &quot;-&quot;??\ _F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170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2" fontId="5" fillId="0" borderId="0" xfId="0" applyNumberFormat="1" applyFont="1"/>
    <xf numFmtId="0" fontId="5" fillId="0" borderId="0" xfId="0" applyFont="1"/>
    <xf numFmtId="164" fontId="4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6" fontId="11" fillId="0" borderId="9" xfId="1" applyFont="1" applyBorder="1"/>
    <xf numFmtId="41" fontId="10" fillId="0" borderId="11" xfId="0" applyNumberFormat="1" applyFont="1" applyBorder="1" applyAlignment="1">
      <alignment horizontal="center"/>
    </xf>
    <xf numFmtId="41" fontId="15" fillId="0" borderId="11" xfId="0" applyNumberFormat="1" applyFont="1" applyBorder="1" applyAlignment="1">
      <alignment horizontal="center"/>
    </xf>
    <xf numFmtId="166" fontId="10" fillId="0" borderId="14" xfId="1" applyFont="1" applyBorder="1"/>
    <xf numFmtId="41" fontId="10" fillId="0" borderId="11" xfId="0" applyNumberFormat="1" applyFont="1" applyBorder="1" applyAlignment="1">
      <alignment vertical="center"/>
    </xf>
    <xf numFmtId="166" fontId="10" fillId="2" borderId="14" xfId="1" applyFont="1" applyFill="1" applyBorder="1"/>
    <xf numFmtId="0" fontId="7" fillId="0" borderId="0" xfId="0" applyFont="1" applyAlignment="1">
      <alignment vertical="center"/>
    </xf>
    <xf numFmtId="0" fontId="1" fillId="0" borderId="0" xfId="0" applyFont="1"/>
    <xf numFmtId="41" fontId="15" fillId="0" borderId="11" xfId="0" applyNumberFormat="1" applyFont="1" applyBorder="1" applyAlignment="1">
      <alignment vertical="center"/>
    </xf>
    <xf numFmtId="41" fontId="13" fillId="0" borderId="11" xfId="0" applyNumberFormat="1" applyFont="1" applyBorder="1" applyAlignment="1">
      <alignment horizontal="center" vertical="center"/>
    </xf>
    <xf numFmtId="41" fontId="10" fillId="0" borderId="15" xfId="0" applyNumberFormat="1" applyFont="1" applyBorder="1" applyAlignment="1">
      <alignment horizontal="center"/>
    </xf>
    <xf numFmtId="41" fontId="8" fillId="0" borderId="17" xfId="0" applyNumberFormat="1" applyFont="1" applyBorder="1" applyAlignment="1">
      <alignment horizontal="center"/>
    </xf>
    <xf numFmtId="41" fontId="13" fillId="0" borderId="17" xfId="0" applyNumberFormat="1" applyFont="1" applyBorder="1" applyAlignment="1">
      <alignment horizontal="center" vertical="center"/>
    </xf>
    <xf numFmtId="41" fontId="15" fillId="0" borderId="17" xfId="0" applyNumberFormat="1" applyFont="1" applyBorder="1" applyAlignment="1">
      <alignment vertical="center"/>
    </xf>
    <xf numFmtId="166" fontId="11" fillId="0" borderId="18" xfId="1" applyFont="1" applyBorder="1"/>
    <xf numFmtId="49" fontId="4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center"/>
    </xf>
    <xf numFmtId="166" fontId="16" fillId="0" borderId="4" xfId="1" applyFont="1" applyBorder="1"/>
    <xf numFmtId="2" fontId="8" fillId="0" borderId="0" xfId="0" applyNumberFormat="1" applyFont="1"/>
    <xf numFmtId="164" fontId="8" fillId="0" borderId="0" xfId="0" applyNumberFormat="1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 textRotation="90"/>
    </xf>
    <xf numFmtId="164" fontId="4" fillId="0" borderId="24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/>
    <xf numFmtId="0" fontId="1" fillId="0" borderId="0" xfId="0" applyFont="1" applyBorder="1"/>
    <xf numFmtId="0" fontId="1" fillId="0" borderId="27" xfId="0" applyFont="1" applyBorder="1"/>
    <xf numFmtId="0" fontId="0" fillId="0" borderId="22" xfId="0" applyFont="1" applyBorder="1"/>
    <xf numFmtId="0" fontId="1" fillId="0" borderId="22" xfId="0" applyFont="1" applyBorder="1"/>
    <xf numFmtId="0" fontId="1" fillId="0" borderId="24" xfId="0" applyFont="1" applyBorder="1"/>
    <xf numFmtId="0" fontId="1" fillId="0" borderId="30" xfId="0" applyFont="1" applyBorder="1"/>
    <xf numFmtId="0" fontId="6" fillId="0" borderId="29" xfId="0" applyFont="1" applyBorder="1" applyAlignment="1">
      <alignment horizontal="center"/>
    </xf>
    <xf numFmtId="2" fontId="9" fillId="0" borderId="31" xfId="0" applyNumberFormat="1" applyFont="1" applyBorder="1"/>
    <xf numFmtId="2" fontId="9" fillId="0" borderId="22" xfId="0" applyNumberFormat="1" applyFont="1" applyBorder="1"/>
    <xf numFmtId="167" fontId="16" fillId="0" borderId="22" xfId="1" applyNumberFormat="1" applyFont="1" applyBorder="1"/>
    <xf numFmtId="164" fontId="8" fillId="0" borderId="22" xfId="0" applyNumberFormat="1" applyFont="1" applyBorder="1"/>
    <xf numFmtId="0" fontId="0" fillId="0" borderId="29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30" xfId="0" applyFont="1" applyBorder="1" applyAlignment="1">
      <alignment vertical="top" wrapText="1"/>
    </xf>
    <xf numFmtId="0" fontId="0" fillId="0" borderId="31" xfId="0" applyFont="1" applyBorder="1" applyAlignment="1">
      <alignment vertical="top" wrapText="1"/>
    </xf>
    <xf numFmtId="0" fontId="0" fillId="0" borderId="32" xfId="0" applyFont="1" applyBorder="1" applyAlignment="1">
      <alignment vertical="top" wrapText="1"/>
    </xf>
    <xf numFmtId="0" fontId="17" fillId="0" borderId="27" xfId="0" applyFont="1" applyBorder="1"/>
    <xf numFmtId="0" fontId="6" fillId="0" borderId="30" xfId="0" applyFont="1" applyBorder="1" applyAlignment="1">
      <alignment horizontal="center"/>
    </xf>
    <xf numFmtId="0" fontId="0" fillId="0" borderId="29" xfId="0" applyFont="1" applyBorder="1"/>
    <xf numFmtId="0" fontId="1" fillId="0" borderId="1" xfId="0" applyFont="1" applyBorder="1"/>
    <xf numFmtId="0" fontId="1" fillId="0" borderId="32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90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168" fontId="14" fillId="0" borderId="34" xfId="0" applyNumberFormat="1" applyFont="1" applyBorder="1" applyAlignment="1">
      <alignment horizontal="center" vertical="center"/>
    </xf>
    <xf numFmtId="168" fontId="13" fillId="0" borderId="34" xfId="0" applyNumberFormat="1" applyFont="1" applyBorder="1" applyAlignment="1">
      <alignment horizontal="center" vertical="center"/>
    </xf>
    <xf numFmtId="168" fontId="14" fillId="0" borderId="35" xfId="0" applyNumberFormat="1" applyFont="1" applyBorder="1" applyAlignment="1">
      <alignment horizontal="center"/>
    </xf>
    <xf numFmtId="49" fontId="7" fillId="0" borderId="36" xfId="0" applyNumberFormat="1" applyFont="1" applyBorder="1" applyAlignment="1">
      <alignment horizontal="center"/>
    </xf>
    <xf numFmtId="165" fontId="13" fillId="0" borderId="13" xfId="0" applyNumberFormat="1" applyFont="1" applyBorder="1" applyAlignment="1">
      <alignment horizontal="center"/>
    </xf>
    <xf numFmtId="165" fontId="13" fillId="0" borderId="37" xfId="0" applyNumberFormat="1" applyFont="1" applyBorder="1" applyAlignment="1">
      <alignment horizontal="center"/>
    </xf>
    <xf numFmtId="165" fontId="13" fillId="0" borderId="38" xfId="0" applyNumberFormat="1" applyFont="1" applyBorder="1" applyAlignment="1">
      <alignment horizontal="center"/>
    </xf>
    <xf numFmtId="2" fontId="4" fillId="0" borderId="21" xfId="0" applyNumberFormat="1" applyFont="1" applyBorder="1" applyAlignment="1">
      <alignment horizontal="center" vertical="center" wrapText="1"/>
    </xf>
    <xf numFmtId="169" fontId="10" fillId="0" borderId="12" xfId="1" applyNumberFormat="1" applyFont="1" applyBorder="1" applyAlignment="1">
      <alignment vertical="center"/>
    </xf>
    <xf numFmtId="169" fontId="10" fillId="0" borderId="40" xfId="1" applyNumberFormat="1" applyFont="1" applyBorder="1" applyAlignment="1">
      <alignment vertical="center"/>
    </xf>
    <xf numFmtId="166" fontId="10" fillId="0" borderId="26" xfId="1" applyFont="1" applyBorder="1" applyAlignment="1">
      <alignment vertical="center"/>
    </xf>
    <xf numFmtId="166" fontId="13" fillId="0" borderId="26" xfId="1" applyFont="1" applyBorder="1" applyAlignment="1">
      <alignment vertical="center" wrapText="1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38" xfId="0" applyFont="1" applyBorder="1" applyAlignment="1" applyProtection="1">
      <alignment horizontal="center"/>
      <protection locked="0"/>
    </xf>
    <xf numFmtId="0" fontId="6" fillId="0" borderId="22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0" fillId="0" borderId="31" xfId="0" applyBorder="1"/>
    <xf numFmtId="0" fontId="7" fillId="0" borderId="27" xfId="0" applyFont="1" applyBorder="1"/>
    <xf numFmtId="0" fontId="7" fillId="0" borderId="29" xfId="0" applyFont="1" applyBorder="1" applyAlignment="1">
      <alignment horizontal="left"/>
    </xf>
    <xf numFmtId="0" fontId="5" fillId="0" borderId="29" xfId="0" applyFont="1" applyBorder="1"/>
    <xf numFmtId="2" fontId="13" fillId="0" borderId="19" xfId="0" applyNumberFormat="1" applyFont="1" applyBorder="1" applyAlignment="1">
      <alignment horizontal="center" vertical="center" wrapText="1"/>
    </xf>
    <xf numFmtId="2" fontId="13" fillId="0" borderId="41" xfId="0" applyNumberFormat="1" applyFont="1" applyBorder="1" applyAlignment="1">
      <alignment horizontal="center" vertical="center" wrapText="1"/>
    </xf>
    <xf numFmtId="164" fontId="13" fillId="0" borderId="22" xfId="0" applyNumberFormat="1" applyFont="1" applyBorder="1" applyAlignment="1">
      <alignment horizontal="center" vertical="center" wrapText="1"/>
    </xf>
    <xf numFmtId="164" fontId="13" fillId="0" borderId="19" xfId="0" applyNumberFormat="1" applyFont="1" applyBorder="1" applyAlignment="1">
      <alignment horizontal="center" vertical="center" wrapText="1"/>
    </xf>
    <xf numFmtId="164" fontId="13" fillId="0" borderId="45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167" fontId="1" fillId="0" borderId="10" xfId="1" applyNumberFormat="1" applyFont="1" applyBorder="1"/>
    <xf numFmtId="167" fontId="1" fillId="0" borderId="43" xfId="1" applyNumberFormat="1" applyFont="1" applyBorder="1" applyAlignment="1">
      <alignment horizontal="center"/>
    </xf>
    <xf numFmtId="167" fontId="1" fillId="0" borderId="16" xfId="1" applyNumberFormat="1" applyFont="1" applyBorder="1"/>
    <xf numFmtId="167" fontId="1" fillId="0" borderId="44" xfId="1" applyNumberFormat="1" applyFont="1" applyBorder="1" applyAlignment="1">
      <alignment horizontal="center"/>
    </xf>
    <xf numFmtId="166" fontId="1" fillId="0" borderId="10" xfId="1" applyFont="1" applyBorder="1" applyAlignment="1">
      <alignment vertical="center"/>
    </xf>
    <xf numFmtId="167" fontId="1" fillId="0" borderId="43" xfId="1" applyNumberFormat="1" applyFont="1" applyBorder="1" applyAlignment="1">
      <alignment vertical="center"/>
    </xf>
    <xf numFmtId="167" fontId="1" fillId="0" borderId="10" xfId="1" applyNumberFormat="1" applyFont="1" applyBorder="1" applyAlignment="1">
      <alignment vertical="center"/>
    </xf>
    <xf numFmtId="166" fontId="7" fillId="0" borderId="10" xfId="1" applyFont="1" applyBorder="1" applyAlignment="1">
      <alignment vertical="center" wrapText="1"/>
    </xf>
    <xf numFmtId="166" fontId="7" fillId="0" borderId="16" xfId="1" applyFont="1" applyBorder="1" applyAlignment="1">
      <alignment vertical="center" wrapText="1"/>
    </xf>
    <xf numFmtId="167" fontId="1" fillId="0" borderId="44" xfId="1" applyNumberFormat="1" applyFont="1" applyBorder="1" applyAlignment="1">
      <alignment vertical="center"/>
    </xf>
    <xf numFmtId="167" fontId="1" fillId="0" borderId="16" xfId="1" applyNumberFormat="1" applyFont="1" applyBorder="1" applyAlignment="1">
      <alignment vertical="center"/>
    </xf>
    <xf numFmtId="0" fontId="26" fillId="0" borderId="0" xfId="0" applyFont="1" applyBorder="1"/>
    <xf numFmtId="0" fontId="26" fillId="0" borderId="30" xfId="0" applyFont="1" applyBorder="1"/>
    <xf numFmtId="0" fontId="28" fillId="0" borderId="1" xfId="6" applyFont="1" applyBorder="1" applyAlignment="1" applyProtection="1"/>
    <xf numFmtId="14" fontId="26" fillId="0" borderId="24" xfId="0" applyNumberFormat="1" applyFont="1" applyBorder="1"/>
    <xf numFmtId="0" fontId="26" fillId="0" borderId="30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29" fillId="0" borderId="8" xfId="0" applyFont="1" applyBorder="1" applyAlignment="1">
      <alignment horizontal="left"/>
    </xf>
    <xf numFmtId="165" fontId="26" fillId="0" borderId="8" xfId="0" applyNumberFormat="1" applyFont="1" applyBorder="1" applyAlignment="1">
      <alignment horizontal="center"/>
    </xf>
    <xf numFmtId="49" fontId="26" fillId="0" borderId="33" xfId="0" applyNumberFormat="1" applyFont="1" applyBorder="1" applyAlignment="1">
      <alignment horizontal="center"/>
    </xf>
    <xf numFmtId="41" fontId="30" fillId="0" borderId="6" xfId="0" applyNumberFormat="1" applyFont="1" applyBorder="1" applyAlignment="1">
      <alignment horizontal="center"/>
    </xf>
    <xf numFmtId="41" fontId="31" fillId="0" borderId="6" xfId="0" applyNumberFormat="1" applyFont="1" applyBorder="1" applyAlignment="1">
      <alignment horizontal="center"/>
    </xf>
    <xf numFmtId="166" fontId="32" fillId="0" borderId="7" xfId="1" applyFont="1" applyBorder="1"/>
    <xf numFmtId="167" fontId="26" fillId="0" borderId="5" xfId="1" applyNumberFormat="1" applyFont="1" applyBorder="1"/>
    <xf numFmtId="167" fontId="26" fillId="0" borderId="42" xfId="1" applyNumberFormat="1" applyFont="1" applyBorder="1" applyAlignment="1">
      <alignment horizontal="center"/>
    </xf>
    <xf numFmtId="166" fontId="32" fillId="0" borderId="25" xfId="1" applyFont="1" applyBorder="1" applyAlignment="1">
      <alignment vertical="center"/>
    </xf>
    <xf numFmtId="166" fontId="26" fillId="0" borderId="5" xfId="1" applyFont="1" applyBorder="1" applyAlignment="1">
      <alignment vertical="center"/>
    </xf>
    <xf numFmtId="167" fontId="26" fillId="0" borderId="46" xfId="1" applyNumberFormat="1" applyFont="1" applyBorder="1" applyAlignment="1">
      <alignment vertical="center"/>
    </xf>
    <xf numFmtId="166" fontId="26" fillId="0" borderId="47" xfId="1" applyFont="1" applyBorder="1" applyAlignment="1">
      <alignment vertical="center"/>
    </xf>
    <xf numFmtId="0" fontId="33" fillId="0" borderId="13" xfId="0" applyFont="1" applyBorder="1" applyAlignment="1">
      <alignment horizontal="left"/>
    </xf>
    <xf numFmtId="165" fontId="32" fillId="0" borderId="13" xfId="0" applyNumberFormat="1" applyFont="1" applyBorder="1" applyAlignment="1">
      <alignment horizontal="center"/>
    </xf>
    <xf numFmtId="168" fontId="34" fillId="0" borderId="34" xfId="0" applyNumberFormat="1" applyFont="1" applyBorder="1" applyAlignment="1">
      <alignment horizontal="center" vertical="center"/>
    </xf>
    <xf numFmtId="41" fontId="32" fillId="0" borderId="11" xfId="0" applyNumberFormat="1" applyFont="1" applyBorder="1" applyAlignment="1">
      <alignment horizontal="center"/>
    </xf>
    <xf numFmtId="41" fontId="33" fillId="0" borderId="11" xfId="0" applyNumberFormat="1" applyFont="1" applyBorder="1" applyAlignment="1">
      <alignment horizontal="center"/>
    </xf>
    <xf numFmtId="169" fontId="32" fillId="0" borderId="12" xfId="1" applyNumberFormat="1" applyFont="1" applyBorder="1"/>
    <xf numFmtId="167" fontId="26" fillId="0" borderId="10" xfId="1" applyNumberFormat="1" applyFont="1" applyBorder="1"/>
    <xf numFmtId="167" fontId="26" fillId="0" borderId="43" xfId="1" applyNumberFormat="1" applyFont="1" applyBorder="1" applyAlignment="1">
      <alignment horizontal="center"/>
    </xf>
    <xf numFmtId="166" fontId="32" fillId="0" borderId="26" xfId="1" applyFont="1" applyBorder="1" applyAlignment="1">
      <alignment vertical="center"/>
    </xf>
    <xf numFmtId="166" fontId="26" fillId="0" borderId="10" xfId="1" applyFont="1" applyBorder="1" applyAlignment="1">
      <alignment vertical="center"/>
    </xf>
    <xf numFmtId="167" fontId="26" fillId="0" borderId="43" xfId="1" applyNumberFormat="1" applyFont="1" applyBorder="1" applyAlignment="1">
      <alignment vertical="center"/>
    </xf>
    <xf numFmtId="167" fontId="26" fillId="0" borderId="10" xfId="1" applyNumberFormat="1" applyFont="1" applyBorder="1" applyAlignment="1">
      <alignment vertical="center"/>
    </xf>
    <xf numFmtId="0" fontId="26" fillId="0" borderId="0" xfId="0" applyFont="1"/>
    <xf numFmtId="14" fontId="26" fillId="0" borderId="0" xfId="0" applyNumberFormat="1" applyFont="1"/>
    <xf numFmtId="0" fontId="0" fillId="0" borderId="29" xfId="0" applyBorder="1" applyAlignment="1">
      <alignment horizontal="left"/>
    </xf>
    <xf numFmtId="0" fontId="0" fillId="0" borderId="0" xfId="0"/>
    <xf numFmtId="0" fontId="0" fillId="0" borderId="29" xfId="0" applyBorder="1"/>
    <xf numFmtId="0" fontId="35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10" fillId="0" borderId="29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30" xfId="0" applyFont="1" applyBorder="1" applyAlignment="1">
      <alignment horizontal="center" vertical="top" wrapText="1"/>
    </xf>
    <xf numFmtId="0" fontId="22" fillId="0" borderId="23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 shrinkToFit="1"/>
    </xf>
    <xf numFmtId="0" fontId="22" fillId="0" borderId="39" xfId="0" applyFont="1" applyBorder="1" applyAlignment="1">
      <alignment horizontal="center" vertical="center" wrapText="1" shrinkToFit="1"/>
    </xf>
    <xf numFmtId="0" fontId="7" fillId="0" borderId="30" xfId="0" applyFont="1" applyBorder="1" applyAlignment="1" applyProtection="1">
      <alignment horizontal="center" textRotation="90"/>
      <protection locked="0"/>
    </xf>
    <xf numFmtId="0" fontId="7" fillId="0" borderId="32" xfId="0" applyFont="1" applyBorder="1" applyAlignment="1" applyProtection="1">
      <alignment horizontal="center" textRotation="90"/>
      <protection locked="0"/>
    </xf>
    <xf numFmtId="0" fontId="7" fillId="0" borderId="2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2" fontId="7" fillId="0" borderId="27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0" fontId="7" fillId="0" borderId="27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26" fillId="0" borderId="24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center"/>
    </xf>
    <xf numFmtId="0" fontId="10" fillId="0" borderId="0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164" fontId="22" fillId="0" borderId="48" xfId="0" applyNumberFormat="1" applyFont="1" applyBorder="1" applyAlignment="1">
      <alignment horizontal="center" vertical="center" wrapText="1"/>
    </xf>
    <xf numFmtId="164" fontId="22" fillId="0" borderId="4" xfId="0" applyNumberFormat="1" applyFont="1" applyBorder="1" applyAlignment="1">
      <alignment horizontal="center" vertical="center" wrapText="1"/>
    </xf>
    <xf numFmtId="2" fontId="22" fillId="0" borderId="48" xfId="0" applyNumberFormat="1" applyFont="1" applyBorder="1" applyAlignment="1">
      <alignment horizontal="center" vertical="center" wrapText="1"/>
    </xf>
    <xf numFmtId="2" fontId="22" fillId="0" borderId="4" xfId="0" applyNumberFormat="1" applyFont="1" applyBorder="1" applyAlignment="1">
      <alignment horizontal="center" vertical="center" wrapText="1"/>
    </xf>
    <xf numFmtId="164" fontId="22" fillId="0" borderId="49" xfId="0" applyNumberFormat="1" applyFont="1" applyBorder="1" applyAlignment="1">
      <alignment horizontal="center" vertical="center" wrapText="1"/>
    </xf>
    <xf numFmtId="0" fontId="10" fillId="0" borderId="3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</cellXfs>
  <cellStyles count="7">
    <cellStyle name="Lien hypertexte" xfId="2" builtinId="8" hidden="1"/>
    <cellStyle name="Lien hypertexte" xfId="4" builtinId="8" hidden="1"/>
    <cellStyle name="Lien hypertexte" xfId="6" builtinId="8"/>
    <cellStyle name="Lien hypertexte visité" xfId="3" builtinId="9" hidden="1"/>
    <cellStyle name="Lien hypertexte visité" xfId="5" builtinId="9" hidden="1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2:S31"/>
  <sheetViews>
    <sheetView tabSelected="1" zoomScaleNormal="100" workbookViewId="0">
      <selection activeCell="W24" sqref="W24"/>
    </sheetView>
  </sheetViews>
  <sheetFormatPr baseColWidth="10" defaultColWidth="10.85546875" defaultRowHeight="15" x14ac:dyDescent="0.25"/>
  <cols>
    <col min="1" max="1" width="11.85546875" style="1" customWidth="1"/>
    <col min="2" max="2" width="26.140625" style="13" customWidth="1"/>
    <col min="3" max="3" width="14" style="13" customWidth="1"/>
    <col min="4" max="4" width="15.42578125" style="13" hidden="1" customWidth="1"/>
    <col min="5" max="9" width="9.28515625" style="13" hidden="1" customWidth="1"/>
    <col min="10" max="10" width="13" style="13" hidden="1" customWidth="1"/>
    <col min="11" max="11" width="13.7109375" style="13" customWidth="1"/>
    <col min="12" max="12" width="14.42578125" style="13" customWidth="1"/>
    <col min="13" max="13" width="10" style="13" hidden="1" customWidth="1"/>
    <col min="14" max="14" width="14.140625" style="13" customWidth="1"/>
    <col min="15" max="15" width="14.28515625" style="13" bestFit="1" customWidth="1"/>
    <col min="16" max="16" width="14.28515625" style="13" customWidth="1"/>
    <col min="17" max="17" width="14.85546875" style="13" bestFit="1" customWidth="1"/>
    <col min="18" max="18" width="16.7109375" style="13" hidden="1" customWidth="1"/>
    <col min="19" max="19" width="3.85546875" style="13" customWidth="1"/>
    <col min="20" max="16384" width="10.85546875" style="13"/>
  </cols>
  <sheetData>
    <row r="2" spans="1:19" ht="15" customHeight="1" x14ac:dyDescent="0.25">
      <c r="A2" s="135" t="s">
        <v>17</v>
      </c>
      <c r="B2" s="135"/>
      <c r="K2" s="138" t="s">
        <v>27</v>
      </c>
      <c r="L2" s="138"/>
      <c r="M2" s="138"/>
      <c r="N2" s="138"/>
    </row>
    <row r="3" spans="1:19" x14ac:dyDescent="0.25">
      <c r="A3" s="136" t="s">
        <v>32</v>
      </c>
      <c r="B3" s="136"/>
      <c r="K3" s="138"/>
      <c r="L3" s="138"/>
      <c r="M3" s="138"/>
      <c r="N3" s="138"/>
    </row>
    <row r="4" spans="1:19" ht="15.75" thickBot="1" x14ac:dyDescent="0.3">
      <c r="A4" s="137" t="s">
        <v>33</v>
      </c>
      <c r="B4" s="137"/>
    </row>
    <row r="5" spans="1:19" x14ac:dyDescent="0.25">
      <c r="A5" s="146" t="s">
        <v>30</v>
      </c>
      <c r="B5" s="48" t="s">
        <v>18</v>
      </c>
      <c r="C5" s="35"/>
      <c r="D5" s="35"/>
      <c r="E5" s="35"/>
      <c r="F5" s="35"/>
      <c r="G5" s="35"/>
      <c r="H5" s="35"/>
      <c r="I5" s="35"/>
      <c r="J5" s="35"/>
      <c r="K5" s="35"/>
      <c r="L5" s="36"/>
      <c r="M5" s="33"/>
      <c r="N5" s="48" t="s">
        <v>19</v>
      </c>
      <c r="O5" s="34"/>
      <c r="P5" s="35"/>
      <c r="Q5" s="36"/>
      <c r="R5" s="36"/>
    </row>
    <row r="6" spans="1:19" ht="14.1" customHeight="1" x14ac:dyDescent="0.25">
      <c r="A6" s="146"/>
      <c r="B6" s="132" t="s">
        <v>40</v>
      </c>
      <c r="C6" s="100"/>
      <c r="D6" s="32"/>
      <c r="E6" s="32"/>
      <c r="F6" s="32"/>
      <c r="G6" s="32"/>
      <c r="H6" s="32"/>
      <c r="I6" s="32"/>
      <c r="J6" s="32"/>
      <c r="K6" s="133" t="s">
        <v>41</v>
      </c>
      <c r="L6" s="101"/>
      <c r="M6" s="43" t="s">
        <v>20</v>
      </c>
      <c r="N6" s="158" t="s">
        <v>20</v>
      </c>
      <c r="O6" s="160"/>
      <c r="P6" s="160"/>
      <c r="Q6" s="161"/>
      <c r="R6" s="45"/>
    </row>
    <row r="7" spans="1:19" x14ac:dyDescent="0.25">
      <c r="A7" s="146"/>
      <c r="B7" s="50" t="s">
        <v>36</v>
      </c>
      <c r="C7" s="100"/>
      <c r="D7" s="32"/>
      <c r="E7" s="32"/>
      <c r="F7" s="32"/>
      <c r="G7" s="32"/>
      <c r="H7" s="32"/>
      <c r="I7" s="32"/>
      <c r="J7" s="32"/>
      <c r="K7" s="32"/>
      <c r="L7" s="37"/>
      <c r="M7" s="43"/>
      <c r="N7" s="158"/>
      <c r="O7" s="160"/>
      <c r="P7" s="160"/>
      <c r="Q7" s="161"/>
      <c r="R7" s="45"/>
    </row>
    <row r="8" spans="1:19" x14ac:dyDescent="0.25">
      <c r="A8" s="146"/>
      <c r="B8" s="50" t="s">
        <v>37</v>
      </c>
      <c r="C8" s="100"/>
      <c r="D8" s="32"/>
      <c r="E8" s="32"/>
      <c r="F8" s="32"/>
      <c r="G8" s="32"/>
      <c r="H8" s="32"/>
      <c r="I8" s="32"/>
      <c r="J8" s="32"/>
      <c r="K8" s="32"/>
      <c r="L8" s="37"/>
      <c r="M8" s="43"/>
      <c r="N8" s="158"/>
      <c r="O8" s="160"/>
      <c r="P8" s="160"/>
      <c r="Q8" s="161"/>
      <c r="R8" s="45"/>
    </row>
    <row r="9" spans="1:19" x14ac:dyDescent="0.25">
      <c r="A9" s="146"/>
      <c r="B9" s="134" t="s">
        <v>38</v>
      </c>
      <c r="C9" s="100"/>
      <c r="D9" s="32"/>
      <c r="E9" s="32"/>
      <c r="F9" s="32"/>
      <c r="G9" s="32"/>
      <c r="H9" s="32"/>
      <c r="I9" s="32"/>
      <c r="J9" s="32"/>
      <c r="K9" s="32"/>
      <c r="L9" s="37"/>
      <c r="M9" s="43"/>
      <c r="N9" s="158"/>
      <c r="O9" s="160"/>
      <c r="P9" s="160"/>
      <c r="Q9" s="161"/>
      <c r="R9" s="45"/>
    </row>
    <row r="10" spans="1:19" ht="15.75" customHeight="1" thickBot="1" x14ac:dyDescent="0.3">
      <c r="A10" s="146"/>
      <c r="B10" s="76" t="s">
        <v>39</v>
      </c>
      <c r="C10" s="102"/>
      <c r="D10" s="51"/>
      <c r="E10" s="51"/>
      <c r="F10" s="51"/>
      <c r="G10" s="51"/>
      <c r="H10" s="51"/>
      <c r="I10" s="51"/>
      <c r="J10" s="51"/>
      <c r="K10" s="51"/>
      <c r="L10" s="52"/>
      <c r="M10" s="43"/>
      <c r="N10" s="139" t="s">
        <v>26</v>
      </c>
      <c r="O10" s="140"/>
      <c r="P10" s="140"/>
      <c r="Q10" s="141"/>
      <c r="R10" s="45"/>
    </row>
    <row r="11" spans="1:19" s="3" customFormat="1" ht="14.25" customHeight="1" x14ac:dyDescent="0.3">
      <c r="A11" s="146"/>
      <c r="B11" s="77" t="s">
        <v>42</v>
      </c>
      <c r="C11" s="103" t="s">
        <v>35</v>
      </c>
      <c r="D11" s="31"/>
      <c r="E11" s="159"/>
      <c r="F11" s="159"/>
      <c r="G11" s="159"/>
      <c r="H11" s="159"/>
      <c r="I11" s="159"/>
      <c r="J11" s="2"/>
      <c r="K11" s="152" t="s">
        <v>21</v>
      </c>
      <c r="L11" s="153"/>
      <c r="M11" s="43"/>
      <c r="N11" s="43" t="s">
        <v>24</v>
      </c>
      <c r="O11" s="130" t="s">
        <v>35</v>
      </c>
      <c r="P11" s="44" t="s">
        <v>25</v>
      </c>
      <c r="Q11" s="131" t="s">
        <v>35</v>
      </c>
      <c r="R11" s="45"/>
      <c r="S11" s="79"/>
    </row>
    <row r="12" spans="1:19" s="3" customFormat="1" ht="15" customHeight="1" x14ac:dyDescent="0.3">
      <c r="A12" s="146"/>
      <c r="B12" s="78" t="s">
        <v>43</v>
      </c>
      <c r="C12" s="104" t="s">
        <v>35</v>
      </c>
      <c r="D12" s="27"/>
      <c r="E12" s="27"/>
      <c r="F12" s="27"/>
      <c r="G12" s="27"/>
      <c r="H12" s="27"/>
      <c r="I12" s="27"/>
      <c r="J12" s="27"/>
      <c r="K12" s="74" t="s">
        <v>23</v>
      </c>
      <c r="L12" s="75" t="s">
        <v>22</v>
      </c>
      <c r="M12" s="43"/>
      <c r="O12" s="44"/>
      <c r="Q12" s="45"/>
      <c r="R12" s="45"/>
    </row>
    <row r="13" spans="1:19" s="3" customFormat="1" ht="14.25" customHeight="1" x14ac:dyDescent="0.3">
      <c r="A13" s="146"/>
      <c r="B13" s="78" t="s">
        <v>44</v>
      </c>
      <c r="C13" s="104" t="s">
        <v>35</v>
      </c>
      <c r="D13" s="27"/>
      <c r="E13" s="27"/>
      <c r="F13" s="27"/>
      <c r="G13" s="27"/>
      <c r="H13" s="27"/>
      <c r="I13" s="27"/>
      <c r="J13" s="27"/>
      <c r="K13" s="105" t="s">
        <v>35</v>
      </c>
      <c r="L13" s="104"/>
      <c r="M13" s="43"/>
      <c r="N13" s="43"/>
      <c r="O13" s="44"/>
      <c r="P13" s="44"/>
      <c r="Q13" s="45"/>
      <c r="R13" s="45"/>
    </row>
    <row r="14" spans="1:19" s="3" customFormat="1" ht="14.25" customHeight="1" thickBot="1" x14ac:dyDescent="0.35">
      <c r="A14" s="146"/>
      <c r="B14" s="78" t="s">
        <v>45</v>
      </c>
      <c r="C14" s="104" t="s">
        <v>35</v>
      </c>
      <c r="D14" s="27"/>
      <c r="E14" s="27"/>
      <c r="F14" s="27"/>
      <c r="G14" s="27"/>
      <c r="H14" s="27"/>
      <c r="I14" s="27"/>
      <c r="J14" s="27"/>
      <c r="K14" s="38"/>
      <c r="L14" s="49"/>
      <c r="M14" s="43"/>
      <c r="N14" s="158" t="s">
        <v>34</v>
      </c>
      <c r="O14" s="160"/>
      <c r="P14" s="160"/>
      <c r="Q14" s="161"/>
      <c r="R14" s="45"/>
    </row>
    <row r="15" spans="1:19" s="3" customFormat="1" ht="12.75" customHeight="1" x14ac:dyDescent="0.3">
      <c r="A15" s="146"/>
      <c r="B15" s="154" t="s">
        <v>46</v>
      </c>
      <c r="C15" s="156" t="s">
        <v>35</v>
      </c>
      <c r="D15" s="73"/>
      <c r="E15" s="73"/>
      <c r="F15" s="73"/>
      <c r="G15" s="73"/>
      <c r="H15" s="73"/>
      <c r="I15" s="73"/>
      <c r="J15" s="73"/>
      <c r="K15" s="148" t="s">
        <v>31</v>
      </c>
      <c r="L15" s="149"/>
      <c r="M15" s="43"/>
      <c r="N15" s="158"/>
      <c r="O15" s="160"/>
      <c r="P15" s="160"/>
      <c r="Q15" s="161"/>
      <c r="R15" s="45"/>
    </row>
    <row r="16" spans="1:19" s="3" customFormat="1" ht="15.75" customHeight="1" thickBot="1" x14ac:dyDescent="0.35">
      <c r="A16" s="147"/>
      <c r="B16" s="155"/>
      <c r="C16" s="157"/>
      <c r="D16" s="28"/>
      <c r="E16" s="28"/>
      <c r="F16" s="28"/>
      <c r="G16" s="28"/>
      <c r="H16" s="28"/>
      <c r="I16" s="28"/>
      <c r="J16" s="28"/>
      <c r="K16" s="150" t="s">
        <v>35</v>
      </c>
      <c r="L16" s="151"/>
      <c r="M16" s="46"/>
      <c r="N16" s="167"/>
      <c r="O16" s="168"/>
      <c r="P16" s="168"/>
      <c r="Q16" s="169"/>
      <c r="R16" s="47"/>
    </row>
    <row r="17" spans="1:19" s="5" customFormat="1" ht="15.75" customHeight="1" thickBot="1" x14ac:dyDescent="0.3">
      <c r="A17" s="144" t="s">
        <v>4</v>
      </c>
      <c r="B17" s="142" t="s">
        <v>10</v>
      </c>
      <c r="C17" s="142" t="s">
        <v>9</v>
      </c>
      <c r="D17" s="53" t="s">
        <v>0</v>
      </c>
      <c r="E17" s="54" t="str">
        <f>CONCATENATE("Week ",$A$17)</f>
        <v>Week N° Licence</v>
      </c>
      <c r="F17" s="54" t="e">
        <f>CONCATENATE("Week ",$A$17+1)</f>
        <v>#VALUE!</v>
      </c>
      <c r="G17" s="54" t="e">
        <f>CONCATENATE("Week ",$A$17+2)</f>
        <v>#VALUE!</v>
      </c>
      <c r="H17" s="54" t="e">
        <f>CONCATENATE("Week ",$A$17+3)</f>
        <v>#VALUE!</v>
      </c>
      <c r="I17" s="54" t="s">
        <v>1</v>
      </c>
      <c r="J17" s="55" t="s">
        <v>2</v>
      </c>
      <c r="K17" s="164" t="s">
        <v>11</v>
      </c>
      <c r="L17" s="165"/>
      <c r="M17" s="162" t="s">
        <v>28</v>
      </c>
      <c r="N17" s="166"/>
      <c r="O17" s="163"/>
      <c r="P17" s="162" t="s">
        <v>29</v>
      </c>
      <c r="Q17" s="163"/>
      <c r="R17" s="4" t="s">
        <v>3</v>
      </c>
    </row>
    <row r="18" spans="1:19" s="5" customFormat="1" ht="24.75" customHeight="1" thickBot="1" x14ac:dyDescent="0.3">
      <c r="A18" s="145"/>
      <c r="B18" s="143"/>
      <c r="C18" s="143"/>
      <c r="D18" s="56"/>
      <c r="E18" s="29"/>
      <c r="F18" s="29"/>
      <c r="G18" s="29"/>
      <c r="H18" s="29"/>
      <c r="I18" s="29"/>
      <c r="J18" s="64"/>
      <c r="K18" s="80" t="s">
        <v>12</v>
      </c>
      <c r="L18" s="81" t="s">
        <v>13</v>
      </c>
      <c r="M18" s="82"/>
      <c r="N18" s="83" t="s">
        <v>15</v>
      </c>
      <c r="O18" s="84" t="s">
        <v>14</v>
      </c>
      <c r="P18" s="85" t="s">
        <v>15</v>
      </c>
      <c r="Q18" s="84" t="s">
        <v>16</v>
      </c>
      <c r="R18" s="30"/>
    </row>
    <row r="19" spans="1:19" s="5" customFormat="1" ht="18.600000000000001" customHeight="1" x14ac:dyDescent="0.3">
      <c r="A19" s="69"/>
      <c r="B19" s="106" t="s">
        <v>35</v>
      </c>
      <c r="C19" s="107" t="s">
        <v>35</v>
      </c>
      <c r="D19" s="108"/>
      <c r="E19" s="109"/>
      <c r="F19" s="109"/>
      <c r="G19" s="109"/>
      <c r="H19" s="109"/>
      <c r="I19" s="110"/>
      <c r="J19" s="111"/>
      <c r="K19" s="112" t="s">
        <v>35</v>
      </c>
      <c r="L19" s="113" t="s">
        <v>35</v>
      </c>
      <c r="M19" s="114"/>
      <c r="N19" s="115"/>
      <c r="O19" s="116">
        <f>ROUNDUP((N19*$L$13),0)</f>
        <v>0</v>
      </c>
      <c r="P19" s="117"/>
      <c r="Q19" s="116">
        <f>ROUNDUP(((P19*$L$13)),0)</f>
        <v>0</v>
      </c>
      <c r="R19" s="6"/>
    </row>
    <row r="20" spans="1:19" s="5" customFormat="1" ht="15" hidden="1" customHeight="1" x14ac:dyDescent="0.25">
      <c r="A20" s="70"/>
      <c r="B20" s="118"/>
      <c r="C20" s="119"/>
      <c r="D20" s="120"/>
      <c r="E20" s="121"/>
      <c r="F20" s="121"/>
      <c r="G20" s="121"/>
      <c r="H20" s="121"/>
      <c r="I20" s="122">
        <f t="shared" ref="I20:I29" si="0">SUM(E20:H20)</f>
        <v>0</v>
      </c>
      <c r="J20" s="123"/>
      <c r="K20" s="124"/>
      <c r="L20" s="125"/>
      <c r="M20" s="126"/>
      <c r="N20" s="127"/>
      <c r="O20" s="128">
        <f>ROUNDUP((N20*$L$13),0)</f>
        <v>0</v>
      </c>
      <c r="P20" s="129"/>
      <c r="Q20" s="128">
        <f t="shared" ref="Q20:Q29" si="1">ROUNDUP(((P20*$L$13)),0)</f>
        <v>0</v>
      </c>
      <c r="R20" s="9">
        <f>O20+Q20</f>
        <v>0</v>
      </c>
    </row>
    <row r="21" spans="1:19" s="5" customFormat="1" ht="15" customHeight="1" x14ac:dyDescent="0.25">
      <c r="A21" s="70"/>
      <c r="B21" s="86"/>
      <c r="C21" s="61"/>
      <c r="D21" s="57"/>
      <c r="E21" s="10"/>
      <c r="F21" s="10"/>
      <c r="G21" s="10"/>
      <c r="H21" s="10"/>
      <c r="I21" s="8">
        <f t="shared" si="0"/>
        <v>0</v>
      </c>
      <c r="J21" s="65">
        <v>4.75</v>
      </c>
      <c r="K21" s="89"/>
      <c r="L21" s="90"/>
      <c r="M21" s="67">
        <v>18.5</v>
      </c>
      <c r="N21" s="93"/>
      <c r="O21" s="94">
        <f t="shared" ref="O21:O29" si="2">ROUNDUP((N21*$L$13),0)</f>
        <v>0</v>
      </c>
      <c r="P21" s="95"/>
      <c r="Q21" s="94">
        <f t="shared" si="1"/>
        <v>0</v>
      </c>
      <c r="R21" s="11">
        <f t="shared" ref="R21:R28" si="3">O21+Q21</f>
        <v>0</v>
      </c>
      <c r="S21" s="12"/>
    </row>
    <row r="22" spans="1:19" s="5" customFormat="1" ht="15" hidden="1" customHeight="1" x14ac:dyDescent="0.25">
      <c r="A22" s="70"/>
      <c r="B22" s="86" t="s">
        <v>5</v>
      </c>
      <c r="C22" s="61">
        <v>7096000</v>
      </c>
      <c r="D22" s="57"/>
      <c r="E22" s="10"/>
      <c r="F22" s="10"/>
      <c r="G22" s="10"/>
      <c r="H22" s="10"/>
      <c r="I22" s="8">
        <f t="shared" si="0"/>
        <v>0</v>
      </c>
      <c r="J22" s="65">
        <v>3.4</v>
      </c>
      <c r="K22" s="89"/>
      <c r="L22" s="90">
        <f>ROUNDUP(((I22*J22)*1.2),0)</f>
        <v>0</v>
      </c>
      <c r="M22" s="67">
        <v>18</v>
      </c>
      <c r="N22" s="93"/>
      <c r="O22" s="94">
        <f t="shared" si="2"/>
        <v>0</v>
      </c>
      <c r="P22" s="95"/>
      <c r="Q22" s="94">
        <f t="shared" si="1"/>
        <v>0</v>
      </c>
      <c r="R22" s="9">
        <f t="shared" si="3"/>
        <v>0</v>
      </c>
      <c r="S22" s="12"/>
    </row>
    <row r="23" spans="1:19" s="5" customFormat="1" ht="15" customHeight="1" x14ac:dyDescent="0.25">
      <c r="A23" s="70"/>
      <c r="B23" s="86"/>
      <c r="C23" s="61"/>
      <c r="D23" s="57"/>
      <c r="E23" s="10"/>
      <c r="F23" s="10"/>
      <c r="G23" s="10"/>
      <c r="H23" s="10"/>
      <c r="I23" s="8"/>
      <c r="J23" s="65"/>
      <c r="K23" s="89"/>
      <c r="L23" s="90"/>
      <c r="M23" s="67"/>
      <c r="N23" s="93"/>
      <c r="O23" s="94"/>
      <c r="P23" s="95"/>
      <c r="Q23" s="94"/>
      <c r="R23" s="9"/>
      <c r="S23" s="12"/>
    </row>
    <row r="24" spans="1:19" s="5" customFormat="1" ht="15" customHeight="1" x14ac:dyDescent="0.25">
      <c r="A24" s="70"/>
      <c r="B24" s="86"/>
      <c r="C24" s="61"/>
      <c r="D24" s="57"/>
      <c r="E24" s="10"/>
      <c r="F24" s="10"/>
      <c r="G24" s="10"/>
      <c r="H24" s="10"/>
      <c r="I24" s="8"/>
      <c r="J24" s="65"/>
      <c r="K24" s="89"/>
      <c r="L24" s="90"/>
      <c r="M24" s="67"/>
      <c r="N24" s="93"/>
      <c r="O24" s="94"/>
      <c r="P24" s="95"/>
      <c r="Q24" s="94"/>
      <c r="R24" s="9"/>
      <c r="S24" s="12"/>
    </row>
    <row r="25" spans="1:19" ht="15" customHeight="1" x14ac:dyDescent="0.25">
      <c r="A25" s="71"/>
      <c r="B25" s="86"/>
      <c r="C25" s="61"/>
      <c r="D25" s="57"/>
      <c r="E25" s="10"/>
      <c r="F25" s="10"/>
      <c r="G25" s="10"/>
      <c r="H25" s="10"/>
      <c r="I25" s="8">
        <f t="shared" si="0"/>
        <v>0</v>
      </c>
      <c r="J25" s="65">
        <v>4.5</v>
      </c>
      <c r="K25" s="89"/>
      <c r="L25" s="90"/>
      <c r="M25" s="67">
        <v>12.5</v>
      </c>
      <c r="N25" s="93"/>
      <c r="O25" s="94">
        <f t="shared" si="2"/>
        <v>0</v>
      </c>
      <c r="P25" s="95"/>
      <c r="Q25" s="94">
        <f t="shared" si="1"/>
        <v>0</v>
      </c>
      <c r="R25" s="11">
        <f t="shared" si="3"/>
        <v>0</v>
      </c>
      <c r="S25" s="133"/>
    </row>
    <row r="26" spans="1:19" hidden="1" x14ac:dyDescent="0.25">
      <c r="A26" s="71">
        <v>31</v>
      </c>
      <c r="B26" s="86" t="s">
        <v>6</v>
      </c>
      <c r="C26" s="61">
        <v>7051100</v>
      </c>
      <c r="D26" s="57"/>
      <c r="E26" s="7"/>
      <c r="F26" s="7"/>
      <c r="G26" s="7"/>
      <c r="H26" s="7"/>
      <c r="I26" s="14">
        <f t="shared" si="0"/>
        <v>0</v>
      </c>
      <c r="J26" s="65">
        <v>8.75</v>
      </c>
      <c r="K26" s="89"/>
      <c r="L26" s="90">
        <f>ROUNDUP(((I26*J26)*1.2),0)</f>
        <v>0</v>
      </c>
      <c r="M26" s="68">
        <v>19.77</v>
      </c>
      <c r="N26" s="96"/>
      <c r="O26" s="94">
        <f t="shared" si="2"/>
        <v>0</v>
      </c>
      <c r="P26" s="95"/>
      <c r="Q26" s="94">
        <f t="shared" si="1"/>
        <v>0</v>
      </c>
      <c r="R26" s="11">
        <f t="shared" si="3"/>
        <v>0</v>
      </c>
    </row>
    <row r="27" spans="1:19" hidden="1" x14ac:dyDescent="0.25">
      <c r="A27" s="71"/>
      <c r="B27" s="86"/>
      <c r="C27" s="61"/>
      <c r="D27" s="58"/>
      <c r="E27" s="15"/>
      <c r="F27" s="15"/>
      <c r="G27" s="15"/>
      <c r="H27" s="15"/>
      <c r="I27" s="14">
        <f t="shared" si="0"/>
        <v>0</v>
      </c>
      <c r="J27" s="65">
        <v>3.4</v>
      </c>
      <c r="K27" s="89"/>
      <c r="L27" s="90"/>
      <c r="M27" s="68">
        <v>18</v>
      </c>
      <c r="N27" s="96"/>
      <c r="O27" s="94">
        <f t="shared" si="2"/>
        <v>0</v>
      </c>
      <c r="P27" s="95"/>
      <c r="Q27" s="94">
        <f t="shared" si="1"/>
        <v>0</v>
      </c>
      <c r="R27" s="9">
        <f t="shared" si="3"/>
        <v>0</v>
      </c>
      <c r="S27" s="133"/>
    </row>
    <row r="28" spans="1:19" hidden="1" x14ac:dyDescent="0.25">
      <c r="A28" s="71">
        <v>24</v>
      </c>
      <c r="B28" s="87" t="s">
        <v>7</v>
      </c>
      <c r="C28" s="62">
        <v>7069010</v>
      </c>
      <c r="D28" s="59"/>
      <c r="E28" s="16"/>
      <c r="F28" s="16"/>
      <c r="G28" s="16"/>
      <c r="H28" s="16"/>
      <c r="I28" s="14">
        <f t="shared" si="0"/>
        <v>0</v>
      </c>
      <c r="J28" s="65">
        <v>3.4</v>
      </c>
      <c r="K28" s="89"/>
      <c r="L28" s="90">
        <f>ROUNDUP(((I28*J28)*1.2),0)</f>
        <v>0</v>
      </c>
      <c r="M28" s="68">
        <v>16.899999999999999</v>
      </c>
      <c r="N28" s="96"/>
      <c r="O28" s="94">
        <f t="shared" si="2"/>
        <v>0</v>
      </c>
      <c r="P28" s="95"/>
      <c r="Q28" s="94">
        <f t="shared" si="1"/>
        <v>0</v>
      </c>
      <c r="R28" s="11">
        <f t="shared" si="3"/>
        <v>0</v>
      </c>
      <c r="S28" s="133"/>
    </row>
    <row r="29" spans="1:19" ht="15" customHeight="1" thickBot="1" x14ac:dyDescent="0.35">
      <c r="A29" s="72"/>
      <c r="B29" s="88"/>
      <c r="C29" s="63"/>
      <c r="D29" s="60"/>
      <c r="E29" s="17"/>
      <c r="F29" s="17"/>
      <c r="G29" s="18"/>
      <c r="H29" s="18"/>
      <c r="I29" s="19">
        <f t="shared" si="0"/>
        <v>0</v>
      </c>
      <c r="J29" s="66"/>
      <c r="K29" s="91"/>
      <c r="L29" s="92"/>
      <c r="M29" s="68"/>
      <c r="N29" s="97"/>
      <c r="O29" s="98">
        <f t="shared" si="2"/>
        <v>0</v>
      </c>
      <c r="P29" s="99"/>
      <c r="Q29" s="98">
        <f t="shared" si="1"/>
        <v>0</v>
      </c>
      <c r="R29" s="20"/>
    </row>
    <row r="30" spans="1:19" ht="19.5" thickBot="1" x14ac:dyDescent="0.35">
      <c r="C30" s="21"/>
      <c r="D30" s="21"/>
      <c r="E30" s="22"/>
      <c r="F30" s="22"/>
      <c r="G30" s="22"/>
      <c r="H30" s="22"/>
      <c r="I30" s="23"/>
      <c r="J30" s="39" t="s">
        <v>8</v>
      </c>
      <c r="K30" s="40"/>
      <c r="L30" s="41"/>
      <c r="M30" s="42"/>
      <c r="N30" s="42"/>
      <c r="O30" s="41"/>
      <c r="P30" s="41"/>
      <c r="Q30" s="41"/>
      <c r="R30" s="24">
        <f>SUM(R19:R29)</f>
        <v>0</v>
      </c>
    </row>
    <row r="31" spans="1:19" ht="18.75" x14ac:dyDescent="0.3">
      <c r="B31" s="3"/>
      <c r="C31" s="3"/>
      <c r="D31" s="3"/>
      <c r="E31" s="22"/>
      <c r="F31" s="22"/>
      <c r="G31" s="22"/>
      <c r="H31" s="22"/>
      <c r="I31" s="23"/>
      <c r="J31" s="25"/>
      <c r="K31" s="25"/>
      <c r="L31" s="25"/>
      <c r="M31" s="26"/>
      <c r="N31" s="26"/>
      <c r="O31" s="26"/>
      <c r="P31" s="26"/>
      <c r="Q31" s="26"/>
      <c r="R31" s="26"/>
    </row>
  </sheetData>
  <mergeCells count="20">
    <mergeCell ref="M17:O17"/>
    <mergeCell ref="K17:L17"/>
    <mergeCell ref="P17:Q17"/>
    <mergeCell ref="N14:Q16"/>
    <mergeCell ref="N6:Q9"/>
    <mergeCell ref="B17:B18"/>
    <mergeCell ref="C17:C18"/>
    <mergeCell ref="A17:A18"/>
    <mergeCell ref="A5:A16"/>
    <mergeCell ref="K15:L15"/>
    <mergeCell ref="K16:L16"/>
    <mergeCell ref="E11:I11"/>
    <mergeCell ref="K11:L11"/>
    <mergeCell ref="B15:B16"/>
    <mergeCell ref="C15:C16"/>
    <mergeCell ref="A2:B2"/>
    <mergeCell ref="A3:B3"/>
    <mergeCell ref="A4:B4"/>
    <mergeCell ref="K2:N3"/>
    <mergeCell ref="N10:Q10"/>
  </mergeCells>
  <phoneticPr fontId="20" type="noConversion"/>
  <printOptions horizontalCentered="1" verticalCentered="1"/>
  <pageMargins left="0.11811023622047245" right="0.11811023622047245" top="0.59055118110236227" bottom="0.74803149606299213" header="0.31496062992125984" footer="0.31496062992125984"/>
  <pageSetup paperSize="9" scale="95" orientation="landscape" r:id="rId1"/>
  <headerFooter>
    <oddHeader>&amp;L            &amp;G&amp;RPage &amp;P de &amp;N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FICHIER LICENCE D'IMPORTATION</vt:lpstr>
      <vt:lpstr>'FICHIER LICENCE D''IMPORTATION'!Zone_d_impression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Transit</dc:creator>
  <cp:lastModifiedBy>lydia.laugeon-duchek</cp:lastModifiedBy>
  <cp:lastPrinted>2023-06-12T18:20:45Z</cp:lastPrinted>
  <dcterms:created xsi:type="dcterms:W3CDTF">2019-08-27T18:59:01Z</dcterms:created>
  <dcterms:modified xsi:type="dcterms:W3CDTF">2023-06-12T18:27:27Z</dcterms:modified>
</cp:coreProperties>
</file>