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76" windowWidth="20775" windowHeight="17940" tabRatio="935" firstSheet="7" activeTab="16"/>
  </bookViews>
  <sheets>
    <sheet name="1_Dossier de demande " sheetId="1" r:id="rId1"/>
    <sheet name="2_Fiche demandeur" sheetId="2" r:id="rId2"/>
    <sheet name="3_Caractéristiques de l'oeuvre" sheetId="3" r:id="rId3"/>
    <sheet name="4_Moyens" sheetId="4" r:id="rId4"/>
    <sheet name="5_Lettre de demande" sheetId="5" r:id="rId5"/>
    <sheet name="6_Engagement du demandeur" sheetId="6" r:id="rId6"/>
    <sheet name="7a_Modèle lettre diffuseur" sheetId="7" r:id="rId7"/>
    <sheet name="7b_Modèle lettre diffuseur" sheetId="8" r:id="rId8"/>
    <sheet name="8_Montage financier" sheetId="9" r:id="rId9"/>
    <sheet name="9_Modèle budget prévisionnel" sheetId="10" r:id="rId10"/>
    <sheet name="10_Modèle plan de financement" sheetId="11" r:id="rId11"/>
    <sheet name="11_Modèle attestation tournage" sheetId="12" r:id="rId12"/>
    <sheet name="12_Impact économique" sheetId="13" r:id="rId13"/>
    <sheet name="13_Rapport économique" sheetId="14" r:id="rId14"/>
    <sheet name="14_Attestation PAD" sheetId="15" r:id="rId15"/>
    <sheet name="Results" sheetId="16" state="hidden" r:id="rId16"/>
    <sheet name="15_Synthèse Fi" sheetId="17" r:id="rId17"/>
  </sheets>
  <definedNames>
    <definedName name="_xlnm.Print_Titles" localSheetId="8">'8_Montage financier'!$4:$6</definedName>
    <definedName name="_xlnm.Print_Area" localSheetId="0">'1_Dossier de demande '!$A$1:$AI$141</definedName>
    <definedName name="_xlnm.Print_Area" localSheetId="10">'10_Modèle plan de financement'!$A$1:$O$48</definedName>
    <definedName name="_xlnm.Print_Area" localSheetId="11">'11_Modèle attestation tournage'!$A$1:$AI$63</definedName>
    <definedName name="_xlnm.Print_Area" localSheetId="12">'12_Impact économique'!$A$1:$AI$59</definedName>
    <definedName name="_xlnm.Print_Area" localSheetId="13">'13_Rapport économique'!$A$1:$K$48</definedName>
    <definedName name="_xlnm.Print_Area" localSheetId="14">'14_Attestation PAD'!$A$1:$AI$44</definedName>
    <definedName name="_xlnm.Print_Area" localSheetId="16">'15_Synthèse Fi'!$A$2:$O$43</definedName>
    <definedName name="_xlnm.Print_Area" localSheetId="1">'2_Fiche demandeur'!$A$1:$AH$66</definedName>
    <definedName name="_xlnm.Print_Area" localSheetId="2">'3_Caractéristiques de l''oeuvre'!$A$1:$AH$101</definedName>
    <definedName name="_xlnm.Print_Area" localSheetId="3">'4_Moyens'!$A$1:$AH$79</definedName>
    <definedName name="_xlnm.Print_Area" localSheetId="4">'5_Lettre de demande'!$A$1:$AI$43</definedName>
    <definedName name="_xlnm.Print_Area" localSheetId="5">'6_Engagement du demandeur'!$A$1:$AI$39</definedName>
    <definedName name="_xlnm.Print_Area" localSheetId="6">'7a_Modèle lettre diffuseur'!$A$1:$AI$47</definedName>
    <definedName name="_xlnm.Print_Area" localSheetId="7">'7b_Modèle lettre diffuseur'!$A$1:$AI$39</definedName>
    <definedName name="_xlnm.Print_Area" localSheetId="8">'8_Montage financier'!$A$1:$AG$66</definedName>
    <definedName name="_xlnm.Print_Area" localSheetId="9">'9_Modèle budget prévisionnel'!$A$1:$M$131</definedName>
    <definedName name="_xlnm.Print_Area" localSheetId="15">'Results'!$AA$1:$BT$123</definedName>
  </definedNames>
  <calcPr fullCalcOnLoad="1"/>
</workbook>
</file>

<file path=xl/comments16.xml><?xml version="1.0" encoding="utf-8"?>
<comments xmlns="http://schemas.openxmlformats.org/spreadsheetml/2006/main">
  <authors>
    <author>avenard</author>
  </authors>
  <commentList>
    <comment ref="AH53" authorId="0">
      <text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Les dépenses artistiques</t>
        </r>
        <r>
          <rPr>
            <sz val="8"/>
            <rFont val="Tahoma"/>
            <family val="2"/>
          </rPr>
          <t xml:space="preserve"> : 
- dépenses de personnels affectés à la création du jeu vidéo, 
- rénumérations versées aux auteurs participant à la création du jeu vidéo en application d'un contrat de cession de droits d'exploitation, 
- dépenses liées à des prestations effectuées par des studios spécialisés dans la création de jeu vidéo.
&gt;&gt;&gt; </t>
        </r>
        <r>
          <rPr>
            <i/>
            <sz val="8"/>
            <rFont val="Tahoma"/>
            <family val="2"/>
          </rPr>
          <t>Sont exclues les dépenses de programmation</t>
        </r>
        <r>
          <rPr>
            <sz val="8"/>
            <rFont val="Tahoma"/>
            <family val="2"/>
          </rPr>
          <t xml:space="preserve">. 
</t>
        </r>
      </text>
    </comment>
    <comment ref="AK76" authorId="0">
      <text>
        <r>
          <rPr>
            <b/>
            <u val="single"/>
            <sz val="8"/>
            <rFont val="Tahoma"/>
            <family val="2"/>
          </rPr>
          <t xml:space="preserve">
Les dépenses de développement : 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- ensemble des dépenses engagées par l'entreprise de création pour la réalisation de la première version définitive du jeu prête à être dupliquée ou à être mise à disposition du public en ligne.</t>
        </r>
      </text>
    </comment>
  </commentList>
</comments>
</file>

<file path=xl/sharedStrings.xml><?xml version="1.0" encoding="utf-8"?>
<sst xmlns="http://schemas.openxmlformats.org/spreadsheetml/2006/main" count="682" uniqueCount="531">
  <si>
    <t>Total Critères "Contribution au développement de la création"</t>
  </si>
  <si>
    <t>Points obtenus</t>
  </si>
  <si>
    <t xml:space="preserve">  I - BAREME "Auteurs et collaborateurs de création"</t>
  </si>
  <si>
    <t>Résultats</t>
  </si>
  <si>
    <t xml:space="preserve">   II - CRITERES "Contribution au développement de la création"</t>
  </si>
  <si>
    <t>minimum</t>
  </si>
  <si>
    <t xml:space="preserve">La société est-elle éligible au crédit d'impôt ? </t>
  </si>
  <si>
    <t>Avis du Comité d'expert :</t>
  </si>
  <si>
    <t xml:space="preserve">Entreprise : </t>
  </si>
  <si>
    <t xml:space="preserve">Jeu vidéo : </t>
  </si>
  <si>
    <t xml:space="preserve">   RESULTATS </t>
  </si>
  <si>
    <t xml:space="preserve">Masse salariale en France et en Europe : </t>
  </si>
  <si>
    <r>
      <t xml:space="preserve">Masse salariale </t>
    </r>
    <r>
      <rPr>
        <b/>
        <sz val="9"/>
        <rFont val="Arial"/>
        <family val="2"/>
      </rPr>
      <t>hors</t>
    </r>
    <r>
      <rPr>
        <sz val="9"/>
        <rFont val="Arial"/>
        <family val="2"/>
      </rPr>
      <t xml:space="preserve"> France et Europe : </t>
    </r>
  </si>
  <si>
    <t xml:space="preserve">Total de la masse salariale : </t>
  </si>
  <si>
    <t>I - Barème  "Auteurs et collaborateurs de création"</t>
  </si>
  <si>
    <t>II - Critères "Contribution au développement de la création"</t>
  </si>
  <si>
    <t xml:space="preserve"> </t>
  </si>
  <si>
    <t>5-</t>
  </si>
  <si>
    <t xml:space="preserve">Lettre de demande, </t>
  </si>
  <si>
    <t>2-</t>
  </si>
  <si>
    <t>3-</t>
  </si>
  <si>
    <t>4-</t>
  </si>
  <si>
    <t>6-</t>
  </si>
  <si>
    <t>7-</t>
  </si>
  <si>
    <t>A</t>
  </si>
  <si>
    <t>, le</t>
  </si>
  <si>
    <t>►</t>
  </si>
  <si>
    <t xml:space="preserve">A cette adresse ; </t>
  </si>
  <si>
    <r>
      <t xml:space="preserve">Barème
de points
</t>
    </r>
    <r>
      <rPr>
        <b/>
        <i/>
        <sz val="8"/>
        <color indexed="23"/>
        <rFont val="Arial"/>
        <family val="2"/>
      </rPr>
      <t>pour information</t>
    </r>
  </si>
  <si>
    <t>interface homme et machine,</t>
  </si>
  <si>
    <t>contenu généré par les utilisateurs,</t>
  </si>
  <si>
    <t>intelligence artificielle,</t>
  </si>
  <si>
    <t>rendu,</t>
  </si>
  <si>
    <t>interactivité et fonctionnalité multi-joueurs,</t>
  </si>
  <si>
    <t xml:space="preserve">structure narrative. </t>
  </si>
  <si>
    <t>Equipe de création :</t>
  </si>
  <si>
    <t>2/3 des dépenses salariales réalisées en France et en Europe</t>
  </si>
  <si>
    <t>Total Bareme "Auteurs et collaborateurs de création"</t>
  </si>
  <si>
    <t>­ Le jeu repose sur une narration</t>
  </si>
  <si>
    <t>­ Les dépenses artistiques représentent plus de 50% du coût de développement  :</t>
  </si>
  <si>
    <t xml:space="preserve">Montant des dépenses artistiques : </t>
  </si>
  <si>
    <t xml:space="preserve">Coût total de développement : </t>
  </si>
  <si>
    <t xml:space="preserve">Pourcentage : </t>
  </si>
  <si>
    <t xml:space="preserve">­ La version originale de la bible est écrite en français   </t>
  </si>
  <si>
    <t xml:space="preserve">­ Le jeu vidéo est édité dans au moins 3 langues en vigueur dans l'Union européenne : </t>
  </si>
  <si>
    <t>Langue 2 :</t>
  </si>
  <si>
    <t>Langue 3 :</t>
  </si>
  <si>
    <t>Langue 1 :</t>
  </si>
  <si>
    <t xml:space="preserve">­ Traitement de problématiques politiques, sociales ou culturelles ou de valeurs spécifiques </t>
  </si>
  <si>
    <t>aux sociétés européennes</t>
  </si>
  <si>
    <t>Localisation des dépenses et nationalité des auteurs et collaborateurs de création</t>
  </si>
  <si>
    <t>­ 80% des dépenses de développement réalisées en France et en Europe :</t>
  </si>
  <si>
    <t xml:space="preserve">Montant des dépenses en France et en Europe : </t>
  </si>
  <si>
    <t xml:space="preserve">­ Le jeu vidéo fait intervenir auteurs et collaborateurs de l'Union européenne : </t>
  </si>
  <si>
    <t xml:space="preserve">Total Barème Auteurs &amp; collaborateurs : </t>
  </si>
  <si>
    <t>Sous-total innovations technologiques</t>
  </si>
  <si>
    <t>Max. 3 pts</t>
  </si>
  <si>
    <t>DEPENSES ELIGIBLES</t>
  </si>
  <si>
    <t>Dépenses personnels</t>
  </si>
  <si>
    <t>COLONNE MASQUEE</t>
  </si>
  <si>
    <t>DEPENSES 
France et europe</t>
  </si>
  <si>
    <t>Compositeur musique ou créateur environnement sonore</t>
  </si>
  <si>
    <t xml:space="preserve">Laquelle : </t>
  </si>
  <si>
    <t>­  Le jeu est adapté d'une œuvre cinématographique, audiovisuelle, littéraire, artistique ou d'une bande dessinée.</t>
  </si>
  <si>
    <t>Réservé au CNC</t>
  </si>
  <si>
    <t>­ Le jeu est inspiré d'une œuvre reconnue du patrimoine, artistique et scientifique européen.</t>
  </si>
  <si>
    <t>ET</t>
  </si>
  <si>
    <t xml:space="preserve">Doivent être remis : </t>
  </si>
  <si>
    <t>OU</t>
  </si>
  <si>
    <t>TAILLE DE LA SOCIETE</t>
  </si>
  <si>
    <t xml:space="preserve">Effectifs employés (équivalent temps plein) : </t>
  </si>
  <si>
    <t xml:space="preserve">Date de création : </t>
  </si>
  <si>
    <t xml:space="preserve">Forme juridique : </t>
  </si>
  <si>
    <t xml:space="preserve">Montant capital social : </t>
  </si>
  <si>
    <t xml:space="preserve">Nom, prénom : </t>
  </si>
  <si>
    <t>Scénariste</t>
  </si>
  <si>
    <t>Directeur artistique</t>
  </si>
  <si>
    <t>Autres</t>
  </si>
  <si>
    <t xml:space="preserve">&gt; Précisez : </t>
  </si>
  <si>
    <t>TOTAL</t>
  </si>
  <si>
    <t>Création d'origine patrimoniale</t>
  </si>
  <si>
    <t>Originalité de la création</t>
  </si>
  <si>
    <t>Contenus culturels</t>
  </si>
  <si>
    <t>Innovations technologiques et éditoriales</t>
  </si>
  <si>
    <t xml:space="preserve">Représentant légal de la société : </t>
  </si>
  <si>
    <t xml:space="preserve">1 - </t>
  </si>
  <si>
    <t>DEPENSES ARTISTIQUES</t>
  </si>
  <si>
    <t>Directeur créatif ou réalisateur</t>
  </si>
  <si>
    <t>Responsable de la conception des mécanismes du jeu</t>
  </si>
  <si>
    <t xml:space="preserve">Nom de la société : </t>
  </si>
  <si>
    <t xml:space="preserve">Raison sociale : </t>
  </si>
  <si>
    <t xml:space="preserve">Nom commercial (si différent) : </t>
  </si>
  <si>
    <t xml:space="preserve">Adresse bureaux : </t>
  </si>
  <si>
    <t xml:space="preserve">Adresse siège social (si différent) : </t>
  </si>
  <si>
    <t xml:space="preserve">Téléphone : </t>
  </si>
  <si>
    <t xml:space="preserve">Site Internet société : </t>
  </si>
  <si>
    <t>2 - Identité du demandeur</t>
  </si>
  <si>
    <t>TITRE DU PROJET</t>
  </si>
  <si>
    <t xml:space="preserve">A - </t>
  </si>
  <si>
    <r>
      <t xml:space="preserve">DOSSIER ADMINISTRATIF </t>
    </r>
    <r>
      <rPr>
        <sz val="10"/>
        <rFont val="Arial"/>
        <family val="2"/>
      </rPr>
      <t>(nommé comme suit:</t>
    </r>
    <r>
      <rPr>
        <b/>
        <sz val="10"/>
        <rFont val="Arial"/>
        <family val="2"/>
      </rPr>
      <t xml:space="preserve"> A_</t>
    </r>
    <r>
      <rPr>
        <b/>
        <i/>
        <sz val="10"/>
        <rFont val="Arial"/>
        <family val="2"/>
      </rPr>
      <t>titreduprojet</t>
    </r>
    <r>
      <rPr>
        <b/>
        <sz val="10"/>
        <rFont val="Arial"/>
        <family val="2"/>
      </rPr>
      <t>_dossier administratif</t>
    </r>
    <r>
      <rPr>
        <sz val="10"/>
        <rFont val="Arial"/>
        <family val="2"/>
      </rPr>
      <t>)</t>
    </r>
  </si>
  <si>
    <t xml:space="preserve">B - </t>
  </si>
  <si>
    <t>Immeuble Toriki, rue Dumont d'Urville</t>
  </si>
  <si>
    <t>Veuillez agréer, Monsieur le Directeur, l'expression de mes sincères salutations.</t>
  </si>
  <si>
    <t xml:space="preserve">Code APE ou NAF : </t>
  </si>
  <si>
    <t xml:space="preserve">N° Tahiti : </t>
  </si>
  <si>
    <t>N° Registre du Commerce</t>
  </si>
  <si>
    <t>Pièces à fournir</t>
  </si>
  <si>
    <t>9-</t>
  </si>
  <si>
    <t>10-</t>
  </si>
  <si>
    <t>Fiche de renseignements concernant l'entreprise / Identité du demandeur</t>
  </si>
  <si>
    <r>
      <t>1 - un exemplaire papier : dossier complet dans</t>
    </r>
    <r>
      <rPr>
        <b/>
        <u val="single"/>
        <sz val="10"/>
        <rFont val="Arial"/>
        <family val="2"/>
      </rPr>
      <t xml:space="preserve"> l'ordre indiqué</t>
    </r>
  </si>
  <si>
    <t>Direction générale de l'économie numérique</t>
  </si>
  <si>
    <t>98714 Papeete - Tahiti - Polynésie française</t>
  </si>
  <si>
    <t>Je déclare avoir pris connaissance de l’article 441-6 alinéa 2 du Code Pénal qui dispose que “ Le fait de fournir une déclaration mensongère</t>
  </si>
  <si>
    <t xml:space="preserve">en vue d’obtenir d’une administration publique ou d’un organisme chargé d’une mission de service public une allocation, un paiement ou un </t>
  </si>
  <si>
    <t>renseignements fournis dans ce dossier .</t>
  </si>
  <si>
    <t xml:space="preserve">d'un montant de : </t>
  </si>
  <si>
    <t>Identité des actionnaires</t>
  </si>
  <si>
    <t>3 - Caractéristiques de l'œuvre</t>
  </si>
  <si>
    <t>Caractéristique de l'œuvre</t>
  </si>
  <si>
    <t>Engagement du demandeur</t>
  </si>
  <si>
    <r>
      <t xml:space="preserve">JUSTIFICATIFS à fournir </t>
    </r>
    <r>
      <rPr>
        <sz val="10"/>
        <rFont val="Arial"/>
        <family val="2"/>
      </rPr>
      <t>(nommé comme suit:</t>
    </r>
    <r>
      <rPr>
        <b/>
        <sz val="10"/>
        <rFont val="Arial"/>
        <family val="2"/>
      </rPr>
      <t xml:space="preserve"> B_titreduprojet_justificatifs</t>
    </r>
    <r>
      <rPr>
        <sz val="10"/>
        <rFont val="Arial"/>
        <family val="2"/>
      </rPr>
      <t>)</t>
    </r>
  </si>
  <si>
    <t>Attestation de régularité du trésor public</t>
  </si>
  <si>
    <t>Madame, Monsieur</t>
  </si>
  <si>
    <t>certifié exact et sincère,</t>
  </si>
  <si>
    <t>Signature du représentant légal et cachet de l'entreprise</t>
  </si>
  <si>
    <t>Nom producteur</t>
  </si>
  <si>
    <t>Titre de l'œuvre</t>
  </si>
  <si>
    <t>Genre de programme</t>
  </si>
  <si>
    <t>Documentaire</t>
  </si>
  <si>
    <t>Durée en mn</t>
  </si>
  <si>
    <t>Film d'animation</t>
  </si>
  <si>
    <t>Courriel :</t>
  </si>
  <si>
    <t>Durée</t>
  </si>
  <si>
    <t>Genre</t>
  </si>
  <si>
    <t>Réalisateur</t>
  </si>
  <si>
    <t>Diffuseur(s)</t>
  </si>
  <si>
    <t>Support de tournage</t>
  </si>
  <si>
    <t>Support de PAD</t>
  </si>
  <si>
    <t>Nombre d'épisodes</t>
  </si>
  <si>
    <t>Planning prévisonnel de développement</t>
  </si>
  <si>
    <t>PAYS</t>
  </si>
  <si>
    <t>VILLE - REGION - ARCHIPEL - ILE</t>
  </si>
  <si>
    <t>NOMBRE DE JOURS</t>
  </si>
  <si>
    <t>Description du projet</t>
  </si>
  <si>
    <t>(Renseigner toutes les rubriques)</t>
  </si>
  <si>
    <t>Le pitch : l’essentiel de l’histoire en quelques lignes (joindre le scénario)</t>
  </si>
  <si>
    <t>L’intention de réalisation, le traitement filmique envisagé</t>
  </si>
  <si>
    <t xml:space="preserve">L’intérêt de produire / réaliser ce film en Polynésie française </t>
  </si>
  <si>
    <t>Le public visé et le marché de cette œuvre</t>
  </si>
  <si>
    <t xml:space="preserve">Les diffuseurs partenaires </t>
  </si>
  <si>
    <t>DEPENSES ELIGIBLES POLYNESIE</t>
  </si>
  <si>
    <t>DEPENSES ELIGIBLES HORS POLYNESIE</t>
  </si>
  <si>
    <t xml:space="preserve">DEPENSES </t>
  </si>
  <si>
    <t>I - DROITS ARTISTIQUES</t>
  </si>
  <si>
    <t>II - PERSONNEL</t>
  </si>
  <si>
    <t>III - INTERPRETATION</t>
  </si>
  <si>
    <t>IV - CHARGES SOCIALES</t>
  </si>
  <si>
    <t>V - DECORS ET COSTUMES</t>
  </si>
  <si>
    <t>VI - TRANSPORTS - DEFRAIEMENTS - REGIE</t>
  </si>
  <si>
    <t>VII - MOYENS TECHNIQUES</t>
  </si>
  <si>
    <t>VIII - SUPPORT D'ENREGISTREMENT - PELLICULE</t>
  </si>
  <si>
    <t>IX - ASSURANCES ET DIVERS</t>
  </si>
  <si>
    <t>X - FRAIS GENERAUX</t>
  </si>
  <si>
    <t>XI - IMPREVUS</t>
  </si>
  <si>
    <t>MONTANT DES DEPENSES DÉJÀ REALISEES</t>
  </si>
  <si>
    <t>MONTANT DES DEPENSES A ENGAGER</t>
  </si>
  <si>
    <t>2 -  RESSOURCES</t>
  </si>
  <si>
    <t>APPORTS EN FONDS PROPRES</t>
  </si>
  <si>
    <t>AVANCES DE DIFFUSION (PRE-ACHAT DE DROITS)</t>
  </si>
  <si>
    <t>CONCOURS BANCAIRES</t>
  </si>
  <si>
    <t>CO-PRODUCTION ET AUTRES CONCOURS</t>
  </si>
  <si>
    <t>AIDE SOLLICITEE AU TITRE DU SCAN</t>
  </si>
  <si>
    <t>AUTRES AIDES SOLLICITEES ET / OU OBTENUES</t>
  </si>
  <si>
    <t>Le réalisateur (joindre un CV en annexe)</t>
  </si>
  <si>
    <t>Le producteur (joindre un CV en annexe)</t>
  </si>
  <si>
    <t>Moyens humains (techniciens, interprètes, etc,)</t>
  </si>
  <si>
    <t>Moyens techniques appartenant au demandeur</t>
  </si>
  <si>
    <t>Moyens techniques loués ou mis à disposition</t>
  </si>
  <si>
    <t>Extrait du registre du commerce</t>
  </si>
  <si>
    <t>Attestation d'inscription à l'ISPF</t>
  </si>
  <si>
    <t>Relevé d'identité bancaire</t>
  </si>
  <si>
    <t>Bilan et comptes de résultats des 3 derniers exercices clos</t>
  </si>
  <si>
    <t>CV du réalisateur</t>
  </si>
  <si>
    <t>CV du producteur</t>
  </si>
  <si>
    <t xml:space="preserve">envisagé. Ces précisions peuvent concerner la mise en image, le traitement filmique et les moyens </t>
  </si>
  <si>
    <t xml:space="preserve">techniques envisagés, (son, montage, utilisation d'archives, interviews, éléments de mise en scène, fil conducteur, structure narrative,...) </t>
  </si>
  <si>
    <t xml:space="preserve">Note de description du projet de 2 à 3 pages donnant des indications sur le traitement audiovisuel </t>
  </si>
  <si>
    <t>10 - Modèle de plan de financement</t>
  </si>
  <si>
    <t>Financeurs</t>
  </si>
  <si>
    <t>N (*)</t>
  </si>
  <si>
    <t xml:space="preserve"> Montants en</t>
  </si>
  <si>
    <t>Acquis (O/N)</t>
  </si>
  <si>
    <t>%</t>
  </si>
  <si>
    <t>PRODUCTEURS</t>
  </si>
  <si>
    <t xml:space="preserve">Producteur délégué : </t>
  </si>
  <si>
    <t>N</t>
  </si>
  <si>
    <t xml:space="preserve">Coproducteur 1 : </t>
  </si>
  <si>
    <t xml:space="preserve">Coproducteur 2 : </t>
  </si>
  <si>
    <t xml:space="preserve">Coproducteur 3 : </t>
  </si>
  <si>
    <t xml:space="preserve">Coproducteur 4 : </t>
  </si>
  <si>
    <t xml:space="preserve">Diffuseur 1 : </t>
  </si>
  <si>
    <t xml:space="preserve">Part d'achat droits d'antenne : </t>
  </si>
  <si>
    <t xml:space="preserve">Part coproduction en numéraire : </t>
  </si>
  <si>
    <t xml:space="preserve">Part coproduction en industrie : </t>
  </si>
  <si>
    <t xml:space="preserve">Diffuseur 2 : </t>
  </si>
  <si>
    <t xml:space="preserve">Diffuseur 3 : </t>
  </si>
  <si>
    <r>
      <t xml:space="preserve">Autre financement 1 </t>
    </r>
    <r>
      <rPr>
        <sz val="12"/>
        <rFont val="Garamond"/>
        <family val="1"/>
      </rPr>
      <t xml:space="preserve">(précisez) </t>
    </r>
    <r>
      <rPr>
        <b/>
        <sz val="12"/>
        <rFont val="Garamond"/>
        <family val="1"/>
      </rPr>
      <t xml:space="preserve">: </t>
    </r>
  </si>
  <si>
    <r>
      <t xml:space="preserve">Autre financement 2 </t>
    </r>
    <r>
      <rPr>
        <sz val="12"/>
        <rFont val="Garamond"/>
        <family val="1"/>
      </rPr>
      <t>(précisez)</t>
    </r>
    <r>
      <rPr>
        <b/>
        <sz val="12"/>
        <rFont val="Garamond"/>
        <family val="1"/>
      </rPr>
      <t xml:space="preserve"> : </t>
    </r>
  </si>
  <si>
    <r>
      <t xml:space="preserve">Autre financement 3 </t>
    </r>
    <r>
      <rPr>
        <sz val="12"/>
        <rFont val="Garamond"/>
        <family val="1"/>
      </rPr>
      <t>(précisez)</t>
    </r>
    <r>
      <rPr>
        <b/>
        <sz val="12"/>
        <rFont val="Garamond"/>
        <family val="1"/>
      </rPr>
      <t xml:space="preserve"> : </t>
    </r>
  </si>
  <si>
    <r>
      <t xml:space="preserve">Autre financement 4 </t>
    </r>
    <r>
      <rPr>
        <sz val="12"/>
        <rFont val="Garamond"/>
        <family val="1"/>
      </rPr>
      <t>(précisez)</t>
    </r>
    <r>
      <rPr>
        <b/>
        <sz val="12"/>
        <rFont val="Garamond"/>
        <family val="1"/>
      </rPr>
      <t xml:space="preserve"> : </t>
    </r>
  </si>
  <si>
    <r>
      <t>Autre financement 5</t>
    </r>
    <r>
      <rPr>
        <sz val="12"/>
        <rFont val="Garamond"/>
        <family val="1"/>
      </rPr>
      <t xml:space="preserve"> (précisez)</t>
    </r>
    <r>
      <rPr>
        <b/>
        <sz val="12"/>
        <rFont val="Garamond"/>
        <family val="1"/>
      </rPr>
      <t xml:space="preserve"> : </t>
    </r>
  </si>
  <si>
    <t>CNC</t>
  </si>
  <si>
    <t xml:space="preserve"> montant sollicité : </t>
  </si>
  <si>
    <t xml:space="preserve"> N </t>
  </si>
  <si>
    <t>SCAN</t>
  </si>
  <si>
    <t>FINANCEMENT TOTAL :</t>
  </si>
  <si>
    <t xml:space="preserve">Dont financement total acquis : </t>
  </si>
  <si>
    <t xml:space="preserve">Dont financement en numéraire : </t>
  </si>
  <si>
    <t>Date :</t>
  </si>
  <si>
    <t>Signature :</t>
  </si>
  <si>
    <t>Techniciens</t>
  </si>
  <si>
    <t>Producteur :</t>
  </si>
  <si>
    <t>Titre de l'œuvre audiovisuelle :</t>
  </si>
  <si>
    <t>Monsieur le Directeur,</t>
  </si>
  <si>
    <t>J'ai l'honneur, par la présente, de solliciter auprès de la Direction générale de l’économie numérique une aide à la production</t>
  </si>
  <si>
    <t xml:space="preserve">Je certifie par la présente être le seul titulaire des droits d'auteur et, le cas échéant producteur, de cette oeuvre et garantis la Direction générale 
</t>
  </si>
  <si>
    <t xml:space="preserve">de l'économie numérique contre tout recours que pourrait faire à son encontre toute personne qui prétendrait détenir des droits sur ledit projet 
</t>
  </si>
  <si>
    <t>ou sur l'aide qui pourrait nous être accordée.</t>
  </si>
  <si>
    <t>Impérativement co-signée par tous les réalisateur(s) - producteur(s)</t>
  </si>
  <si>
    <t>Fournir également :</t>
  </si>
  <si>
    <t>Références cinématographiques et/ou littéraires se rapportant à l'œuvre aidée</t>
  </si>
  <si>
    <t>Détaillez ici les références sous la forme : « Titre », durée, genre, diffuseurs, année de diffusion.</t>
  </si>
  <si>
    <t>Date prévue pour le début du tournage</t>
  </si>
  <si>
    <t>Durée prévisionnelle du tournage</t>
  </si>
  <si>
    <t>Montage financier</t>
  </si>
  <si>
    <t>8-</t>
  </si>
  <si>
    <t>Scénario, story board (si existant), continuité dialoguée et séquencier (pour les fictions)</t>
  </si>
  <si>
    <t>Calendrier de tournage (plan de travail)</t>
  </si>
  <si>
    <t>Co-production</t>
  </si>
  <si>
    <t>qui s’inscrit parfaitement dans la ligne éditoriale de notre chaîne.</t>
  </si>
  <si>
    <t xml:space="preserve">Je vous confirme notre intention d’entrer en coproduction sur le projet précité. </t>
  </si>
  <si>
    <t>Date de l'arrêté attribuant l'aide</t>
  </si>
  <si>
    <t>Date de caducité de l'aide</t>
  </si>
  <si>
    <t>Représentant légal de la structure</t>
  </si>
  <si>
    <t>Certifie que le tournage du (genre du programme)</t>
  </si>
  <si>
    <t xml:space="preserve">Intitulé provisoirement </t>
  </si>
  <si>
    <t>à (lieu)</t>
  </si>
  <si>
    <t>dont                                jours total en Polynésie française (                  % du total)</t>
  </si>
  <si>
    <t>Préciser les lieux, dates et durée (s) de tournage</t>
  </si>
  <si>
    <t>Je soussigné(e)</t>
  </si>
  <si>
    <t>D'une durée de</t>
  </si>
  <si>
    <t>minutes</t>
  </si>
  <si>
    <t>Décrivez et chiffrez ce que votre projet apportera à l’économie locale en terme de :</t>
  </si>
  <si>
    <t>Retombées directes sur l’industrie audiovisuelle polynésienne :</t>
  </si>
  <si>
    <t>Retombées indirectes sur les autres secteurs de l’économie polynésienne :</t>
  </si>
  <si>
    <t>.</t>
  </si>
  <si>
    <t xml:space="preserve">• Logistique (moyens de transport) </t>
  </si>
  <si>
    <t>• Déplacements (voyages aériens)</t>
  </si>
  <si>
    <t xml:space="preserve">• Hôtellerie, restauration, défraiement sur place, </t>
  </si>
  <si>
    <t>• Autres (bureaux, assurances, divers)</t>
  </si>
  <si>
    <t xml:space="preserve">• Droits artistiques (sujet, dialogues, musique, archives), </t>
  </si>
  <si>
    <t>• Personnel de production</t>
  </si>
  <si>
    <t>• Techniciens et intermittents du spectacle (ouvriers, artistes etc.)</t>
  </si>
  <si>
    <t>• Décors, costumes,…</t>
  </si>
  <si>
    <t>• Industries techniques (location de matériels, post-production)</t>
  </si>
  <si>
    <t>Autres retombées non quantifiables (impact sur le tourisme, valorisation de la PF, …) :</t>
  </si>
  <si>
    <t xml:space="preserve">Liste des emplois locaux directs prévus par métiers et nombre de jours/hommes sous forme de tableau (vous devez obligatoirement faire </t>
  </si>
  <si>
    <t>figurer le total général en jours de travail en Polynésie française, tels qu’il a servi à l’élaboration du budget) :</t>
  </si>
  <si>
    <t>EMPLOIS LOCAUX</t>
  </si>
  <si>
    <t>NBRE DE JOURS</t>
  </si>
  <si>
    <t>PRIX UNITAIRE</t>
  </si>
  <si>
    <t>MONTANT TOTAL</t>
  </si>
  <si>
    <t>Commentaires</t>
  </si>
  <si>
    <t>Pièce d'identité du demandeur (carte d'identité, passeport,…)</t>
  </si>
  <si>
    <t>Postes de dépenses</t>
  </si>
  <si>
    <t>Libellé</t>
  </si>
  <si>
    <t>P.F.</t>
  </si>
  <si>
    <t>Montant en F CFP</t>
  </si>
  <si>
    <t>Hébergement</t>
  </si>
  <si>
    <t>Transport</t>
  </si>
  <si>
    <t>Droits artistiques</t>
  </si>
  <si>
    <t>dont main d'œuvre locale</t>
  </si>
  <si>
    <t>Comédiens/figurants</t>
  </si>
  <si>
    <t>dont comédiens/figurants locaux/ Interprètes</t>
  </si>
  <si>
    <t>(musique, archives, dialogues, sujet, …)</t>
  </si>
  <si>
    <t>Location de matériel technique</t>
  </si>
  <si>
    <t>Locations diverses :</t>
  </si>
  <si>
    <t>décors, costumes, …</t>
  </si>
  <si>
    <t>Achats de matériaux</t>
  </si>
  <si>
    <t>Frais de restauration / traiteur</t>
  </si>
  <si>
    <t>Location de studios/plateaux/ espaces techniques dédiés</t>
  </si>
  <si>
    <t>Location de lieux de tournage</t>
  </si>
  <si>
    <t>Frais de pré-repérages</t>
  </si>
  <si>
    <t>Post-production locale</t>
  </si>
  <si>
    <t>Services de sécurité (police, pompiers, gardiennage)</t>
  </si>
  <si>
    <t>Autres :</t>
  </si>
  <si>
    <t>MONTANT TOTAL DES DEPENSES</t>
  </si>
  <si>
    <t>Le produit est conforme à nos accords mentionnés dans le contrat et nous donne toute satisfaction au niveau technique.</t>
  </si>
  <si>
    <t>réalisée par M                                                                                                    , d'une durée de                                 minutes,</t>
  </si>
  <si>
    <t xml:space="preserve">Nous accusons réception d'un PAD de l'œuvre audiovisuelle intitulée </t>
  </si>
  <si>
    <t xml:space="preserve"> et d'une durée de </t>
  </si>
  <si>
    <t>minutes,</t>
  </si>
  <si>
    <t>Nous vous prions d'agréer, Madame, Monsieur, l'expression de nos salutations distinguées.</t>
  </si>
  <si>
    <t>SCAN - Demande d'aide à la production</t>
  </si>
  <si>
    <t>Je soussigné</t>
  </si>
  <si>
    <t xml:space="preserve">  certifie sur l'honneur que les renseignements mentionnés dans le présent dossier sont</t>
  </si>
  <si>
    <t>exacts et sincères,</t>
  </si>
  <si>
    <t>Dans le cas où l’aide sollicitée est effectivement versée, je m’engage à communiquer à la Direction générale de l'économie numérique</t>
  </si>
  <si>
    <t xml:space="preserve">Le présent engagement prend effet à partir de la notification de l’arrêté d’attribution. </t>
  </si>
  <si>
    <t>Signature et cachet de l'entreprise</t>
  </si>
  <si>
    <t xml:space="preserve">Je vous informe de notre intérêt pour votre projet audiovisuel dont le titre provisoire est </t>
  </si>
  <si>
    <t xml:space="preserve">L’apport de notre société                                             s’élèvera à                                   F CFP, se décomposant comme suit : 
</t>
  </si>
  <si>
    <t xml:space="preserve"> s'élèvera à </t>
  </si>
  <si>
    <t xml:space="preserve"> F CFP, se décomposant comme suit : </t>
  </si>
  <si>
    <t xml:space="preserve">                   </t>
  </si>
  <si>
    <t xml:space="preserve">                    </t>
  </si>
  <si>
    <t>F CFP, au titre de sa part producteur</t>
  </si>
  <si>
    <t>Je vous confirme notre soutien et notre désir d'en acquérir les droits de diffusion à hauteur de                                                  F CFP.</t>
  </si>
  <si>
    <t xml:space="preserve">, le </t>
  </si>
  <si>
    <t>Certifié exact et sincère,</t>
  </si>
  <si>
    <t>Plan de financement</t>
  </si>
  <si>
    <t xml:space="preserve">C - </t>
  </si>
  <si>
    <t>Tableau des dépenses détaillées et réelles</t>
  </si>
  <si>
    <t>Plan de financement détaillé et réel</t>
  </si>
  <si>
    <t>Attestation de régularité et de sincérité du budget de l'opération aidée établie par un expert comptable</t>
  </si>
  <si>
    <t>Rapport économique sur les dépenses locales</t>
  </si>
  <si>
    <t>Attestation de PAD du diffuseur</t>
  </si>
  <si>
    <t>1 copie numérique du master sous la forme de fichier informatique et 1 copie du master sur support DVD</t>
  </si>
  <si>
    <t>1 bande annonce de l'œuvre d'une durée minimum de 1 minute,</t>
  </si>
  <si>
    <t>Pièces à fournir (dossier de rendu de compte)</t>
  </si>
  <si>
    <t xml:space="preserve">avantage indu est puni de deux ans d’emprisonnement et de 3 579 960 F CFP d’amende ”, et certifie donc l'exactitude de l'ensemble des </t>
  </si>
  <si>
    <t>F CFP</t>
  </si>
  <si>
    <t>Devis (F CFP)</t>
  </si>
  <si>
    <t>F CFP, au titre d’achat de droits,</t>
  </si>
  <si>
    <t>JUSTIFICATIFS à fournir pour le versement du solde de l'aide financière</t>
  </si>
  <si>
    <t xml:space="preserve"> (nommé comme suit: c_titreduprojet_justificatifs fin de projet)</t>
  </si>
  <si>
    <t xml:space="preserve"> F CFP TTC de l'œuvre intitulée : </t>
  </si>
  <si>
    <t>(Titre de l'œuvre, titre provisoire)</t>
  </si>
  <si>
    <t>Je garantis sur l'honneur que la primo diffusion de l'oeuvre n'a pas encore eu lieu.</t>
  </si>
  <si>
    <t>a débuté en Polynésie française en date du</t>
  </si>
  <si>
    <t xml:space="preserve">La période de tournage est prévue sur                      jour au total, du                                au                                 </t>
  </si>
  <si>
    <t>jours</t>
  </si>
  <si>
    <t>en Polynésie française</t>
  </si>
  <si>
    <t>DROITS ARTISTIQUES</t>
  </si>
  <si>
    <t>QT</t>
  </si>
  <si>
    <t>NB</t>
  </si>
  <si>
    <t>UT</t>
  </si>
  <si>
    <t>COUT / UT</t>
  </si>
  <si>
    <t>°11</t>
  </si>
  <si>
    <t>PREPARATION &amp; CONCEPTION</t>
  </si>
  <si>
    <t>°12</t>
  </si>
  <si>
    <t>ADAPTATION &amp; SCENARIO</t>
  </si>
  <si>
    <t>°13</t>
  </si>
  <si>
    <t>DROITS D'AUTEURS RÉALISATION</t>
  </si>
  <si>
    <t>°14</t>
  </si>
  <si>
    <t>DROITS MUSICAUX</t>
  </si>
  <si>
    <t>°16</t>
  </si>
  <si>
    <t>SCRIPT/TRADUCTIONS</t>
  </si>
  <si>
    <t>PERSONNEL</t>
  </si>
  <si>
    <t>°22</t>
  </si>
  <si>
    <t>REALISATEUR</t>
  </si>
  <si>
    <t>°23</t>
  </si>
  <si>
    <t xml:space="preserve">EQUIPE PREPARATION ET TOURNAGE </t>
  </si>
  <si>
    <t>INTERPRETATION</t>
  </si>
  <si>
    <t>TRANSPORTS - DEFRAIEMENTS - REGIE</t>
  </si>
  <si>
    <t>TOURNAGE</t>
  </si>
  <si>
    <t xml:space="preserve">MOYENS TECHNIQUES </t>
  </si>
  <si>
    <t>MACHINERIE</t>
  </si>
  <si>
    <t>CONSOMMABLES TOURNAGE</t>
  </si>
  <si>
    <t>ASSURANCES ET DIVERS</t>
  </si>
  <si>
    <t>ASSURANCES</t>
  </si>
  <si>
    <t>FRAIS FINANCIERS</t>
  </si>
  <si>
    <t>COUT DU FILM HORS FRAIS GENERAUX</t>
  </si>
  <si>
    <t>TVA, IMPREVUS</t>
  </si>
  <si>
    <t>IMPREVUS 7%</t>
  </si>
  <si>
    <t>FRAIS GENERAUX 10%</t>
  </si>
  <si>
    <t>TOTAL GENERAL HORS TAXES</t>
  </si>
  <si>
    <t>DEPENSES POLYNESIE</t>
  </si>
  <si>
    <t>DEPENSES AUTRES</t>
  </si>
  <si>
    <t>°15</t>
  </si>
  <si>
    <t>DROITS DIVERS (ARCHIVES)</t>
  </si>
  <si>
    <t>°17</t>
  </si>
  <si>
    <t>°19</t>
  </si>
  <si>
    <t>FRAIS SUR MANUSCRITS</t>
  </si>
  <si>
    <t>AGENTS LITTERAIRES ET CONSEILS</t>
  </si>
  <si>
    <t>TOTAL EN XPF</t>
  </si>
  <si>
    <t>UT = FORFAIT (FR) ou JOUR (JR)</t>
  </si>
  <si>
    <t>°21</t>
  </si>
  <si>
    <t>PRODUCTEUR</t>
  </si>
  <si>
    <t>DIRECTION ADMINISTRATIVE</t>
  </si>
  <si>
    <t>REGIE</t>
  </si>
  <si>
    <t>MISE EN SCENE / TECHNICIENS</t>
  </si>
  <si>
    <t>CONSEILLERS SPECIALISES</t>
  </si>
  <si>
    <t>PRISES DE VUES</t>
  </si>
  <si>
    <t>SON</t>
  </si>
  <si>
    <t>COSTUMES</t>
  </si>
  <si>
    <t>MAQUILLAGE</t>
  </si>
  <si>
    <t>DECORATION</t>
  </si>
  <si>
    <t>MONTAGE / POST-PRODUCTION</t>
  </si>
  <si>
    <t>MAIN D'ŒUVRE TOURNAGE</t>
  </si>
  <si>
    <t>MAIN D'ŒUVRE DECORS</t>
  </si>
  <si>
    <t>AGENTS ARTISTIQUES / PERSONNEL TECHNIQUE</t>
  </si>
  <si>
    <t>33 à 35</t>
  </si>
  <si>
    <t>ROLES SECONDAIRES</t>
  </si>
  <si>
    <t>PETITS ROLES / DOUBLURES / FIGURATION</t>
  </si>
  <si>
    <t xml:space="preserve"> AMEUBLEMENT</t>
  </si>
  <si>
    <t xml:space="preserve"> ROLES PRINCIPAUX</t>
  </si>
  <si>
    <t>PERSONNELS ARTISTIQUES APRES TOURNAGE</t>
  </si>
  <si>
    <t>PERSONNEL MUSIQUE</t>
  </si>
  <si>
    <t>AGENTS ARTISTIQUES</t>
  </si>
  <si>
    <t>CHARGES SOCIALES</t>
  </si>
  <si>
    <t>COMEDIENS</t>
  </si>
  <si>
    <t>TECHNICIENS</t>
  </si>
  <si>
    <t>OUVRIERS</t>
  </si>
  <si>
    <t xml:space="preserve"> AUTEURS</t>
  </si>
  <si>
    <t>DECORS ET COSTUMES</t>
  </si>
  <si>
    <t>PLATAUX ET ANNEXES</t>
  </si>
  <si>
    <t>CONSTRUCTION</t>
  </si>
  <si>
    <t>ECLAIRAGE</t>
  </si>
  <si>
    <t>PRESTATIONS SPECIFIQUES</t>
  </si>
  <si>
    <t>PRESTATIONS DECORS NATURELS INTERIEURS</t>
  </si>
  <si>
    <t>AMENAGEMENTS DECORS NATURELS INTERIEURS</t>
  </si>
  <si>
    <t>LOCATION DECORS NATURELS INTERIEURS</t>
  </si>
  <si>
    <t>LOCATION DECORS NATURELS EXTERIEURS</t>
  </si>
  <si>
    <t>PRESTATIONS DECORS NATURELS EXTERIEURS</t>
  </si>
  <si>
    <t xml:space="preserve"> AMENAGEMENTS DECORS NATURELS INTERIEURS</t>
  </si>
  <si>
    <t>FRAIS DIVERS ET DECORATION</t>
  </si>
  <si>
    <t>MEUBLES ET ACCESSOIRES</t>
  </si>
  <si>
    <t>MOYENS DE TRANSPORT</t>
  </si>
  <si>
    <t>EFFETS SPECIAUX</t>
  </si>
  <si>
    <t>63 à 67</t>
  </si>
  <si>
    <t>68 à 69</t>
  </si>
  <si>
    <t>DEPLACEMENT AVANT TOURNAGE</t>
  </si>
  <si>
    <t>APRES TOURNAGE / DROITS DE DOUANES</t>
  </si>
  <si>
    <t>FRAIS DE BUREAU / REGIE ET DIVERS</t>
  </si>
  <si>
    <t>MATERIEL DE PRISE DE VUES SPECIFIQUES</t>
  </si>
  <si>
    <t>MATERIEL DE PRISE DE VUES VIDEO</t>
  </si>
  <si>
    <t>MONTAGE</t>
  </si>
  <si>
    <t>AUDITORIUM</t>
  </si>
  <si>
    <t>POST-PRODUCTION VIDEO</t>
  </si>
  <si>
    <t>GENERIQUE / BANDE ANNONCE</t>
  </si>
  <si>
    <t>AUTRES PRESTATIONS</t>
  </si>
  <si>
    <t xml:space="preserve">ECLAIRAGE </t>
  </si>
  <si>
    <t>PELLICULES LABORATOIRES, CASSETTES &amp; CARTES</t>
  </si>
  <si>
    <t>PELLICULES FILM</t>
  </si>
  <si>
    <t>BANDES MAGNETIQUES &amp; SUPPORTS SON</t>
  </si>
  <si>
    <t>BANDES MAGNETIQUES &amp; SUPPORTS VIDEO</t>
  </si>
  <si>
    <t>LABORATOIRE FILM</t>
  </si>
  <si>
    <t>ETALONNAGE VIDEO</t>
  </si>
  <si>
    <t>SOUS-TITRAGES</t>
  </si>
  <si>
    <t>LABORATOIRE PHOTO</t>
  </si>
  <si>
    <t>PUBLICITE</t>
  </si>
  <si>
    <t>FRAIS D'ACTES ET CONTENTIEUX</t>
  </si>
  <si>
    <t>Court-métrage de fiction / série fictions TV</t>
  </si>
  <si>
    <t>Film de fiction TV</t>
  </si>
  <si>
    <t>Clips vidéo</t>
  </si>
  <si>
    <t>Magazine</t>
  </si>
  <si>
    <t xml:space="preserve"> (respecter les règles de nomination des fichiers)</t>
  </si>
  <si>
    <t>L'intention de réalisation doit être fournie sous la forme d'un fichier .doc, nommé comme suit: 3_titreduprojet_intention_realisation.</t>
  </si>
  <si>
    <t>Les références de l'entreprise doivent être fournies sous la forme d'un fichier .pdf, nommé comme suit: 2_titreduprojet_reference_entreprise</t>
  </si>
  <si>
    <t>fichier nommé comme suit: 2_titreduprojet_references_projet</t>
  </si>
  <si>
    <t>Les auteurs (joindre un CV en annexe)</t>
  </si>
  <si>
    <t>Achat de droits</t>
  </si>
  <si>
    <t xml:space="preserve"> A remplir, imprimer, mettre à la signature, scanner au format pdf  (nommer le fichier comme suit: 11_titreduprojet_plan_financement)</t>
  </si>
  <si>
    <t>Le rapport d'impact économique doit être fourni sous la forme d'un fichier .doc, nommé comme suit: 12_titreduprojet_impact_economique</t>
  </si>
  <si>
    <t xml:space="preserve"> A remplir, imprimer, mettre à la signature, scanner au format pdf  (nommer le fichier comme suit: 12_titreduprojet_impact_emplois_locaux)</t>
  </si>
  <si>
    <t xml:space="preserve">         12 - Modèle d'évaluation de l'impact économique</t>
  </si>
  <si>
    <t xml:space="preserve">    13 - Rapport économique sur les dépenses locales</t>
  </si>
  <si>
    <t xml:space="preserve"> A remplir, imprimer, mettre à la signature, scanner au format pdf  (nommer le fichier comme suit: 13_titreduprojet_rapport_depenses_locales)</t>
  </si>
  <si>
    <t>(nom structure d'hébergement)</t>
  </si>
  <si>
    <t>(nom des entreprises)</t>
  </si>
  <si>
    <t xml:space="preserve">                 14 - Attestation Prêt à diffuser (PAD)</t>
  </si>
  <si>
    <t xml:space="preserve">   A remplir, imprimer, mettre à la signature, scanner au format pdf  (nommer le fichier comme suit: 14_titreduprojet_attestation PAD)</t>
  </si>
  <si>
    <t>11-</t>
  </si>
  <si>
    <t>(cocher les pièces fournies)</t>
  </si>
  <si>
    <t>DEPENSES</t>
  </si>
  <si>
    <t>BUDGET INITIAL</t>
  </si>
  <si>
    <t>BUDGET FINAL</t>
  </si>
  <si>
    <t>DEPENSES LOCALES DECAISSEES</t>
  </si>
  <si>
    <t>DEPENSES LOCALES NON DECAISSEES</t>
  </si>
  <si>
    <t>DECORS COSTUMES</t>
  </si>
  <si>
    <t>TRANSPORT REGIE</t>
  </si>
  <si>
    <t>MOYENS TECHNIQUES</t>
  </si>
  <si>
    <t>ASSURANCE ET DIVERS</t>
  </si>
  <si>
    <t>PLAN DE FINANCEMENT DEFINITIF</t>
  </si>
  <si>
    <t>RECETTES</t>
  </si>
  <si>
    <t>FINANCEMENT INITIAL</t>
  </si>
  <si>
    <t>FINANCEMENT DEFINITIF</t>
  </si>
  <si>
    <t>EN NUMERAIRE</t>
  </si>
  <si>
    <t>EN INDUSTRIE</t>
  </si>
  <si>
    <t>SYNTHESE - BUDGET DE DEVELOPPEMENT DEFINITIF</t>
  </si>
  <si>
    <t xml:space="preserve">   A remplir, imprimer, mettre à la signature, scanner au format pdf  (nommer le fichier comme suit: 15_titreduprojet_synthese)</t>
  </si>
  <si>
    <t>Catégorie audiovisuelle premières œuvres</t>
  </si>
  <si>
    <t>Catégorie audiovisuelle confirmée</t>
  </si>
  <si>
    <t>La loi n° 78-17 du 6 janvier 1978 relative à l'informatique, aux fichiers et aux libertés s'applique aux réponses faites sur ce formulaire par les personnes physiques. 
Les informations recueillies font l'objet d'un traitement informatique destiné à l'instruction de votre demande d'aide. Elles sont destinées à la Direction Générale de l’Économie Numérique. Conformément à loi n° 78-17 du 6 janvier 1978, vous disposez d'un droit d'accès et de rectification des données vous concernant, que vous pouvez exercer en vous adressant à la Direction Générale de l’Économie Numérique (Immeuble Toriki, rue Dumont d'Urville 98714 Papeete - Tahiti - Polynésie française).</t>
  </si>
  <si>
    <t>Budget prévisionnel détaillé avec répartition des dépenses locales et autres dépenses</t>
  </si>
  <si>
    <t>(toutes les feuilles du fichier excel sont à compléter)</t>
  </si>
  <si>
    <t>Moyens professionnels et techniques</t>
  </si>
  <si>
    <t>Lettre d'engagement chiffrée d'un diffuseur</t>
  </si>
  <si>
    <t>Attestation de tournage (à transmettre 3 mois maximum après la parution au JOPF de l'arrêté d'attribution de l'aide)</t>
  </si>
  <si>
    <t>Attestation d'acquitement des obligations sociales</t>
  </si>
  <si>
    <t>Copie d'une œuvre de catégorie équivalente si nécessaire</t>
  </si>
  <si>
    <t>Contrat de coproduction daté et signé</t>
  </si>
  <si>
    <t>Date prévisionnelle de rendu du PAD</t>
  </si>
  <si>
    <t>Modèle d'évaluation de l'impact économique</t>
  </si>
  <si>
    <t>Tout dossier incomplet ou non conforme aux formulaires téléchargés sera rejeté</t>
  </si>
  <si>
    <t xml:space="preserve">           4 - Moyens professionnels et techniques</t>
  </si>
  <si>
    <t xml:space="preserve">                5 - La lettre de demande - Aide à la production</t>
  </si>
  <si>
    <t xml:space="preserve">         6 - Engagement du demandeur</t>
  </si>
  <si>
    <t>8 - Montage financier</t>
  </si>
  <si>
    <t xml:space="preserve">         7a - Modèle de lettre d'engagement chiffrée d'un diffuseur</t>
  </si>
  <si>
    <t xml:space="preserve">          7b - Modèle de lettre d'engagement chiffrée d'un diffuseur</t>
  </si>
  <si>
    <t xml:space="preserve">                  9 - Modèle de budget prévisionnel de production</t>
  </si>
  <si>
    <t xml:space="preserve">         11 - Modèle d'attestation de début de tournage</t>
  </si>
  <si>
    <t>dans un délai de ……………………………...……………… mois à compter de la parution au J.O.P.F. de l'arrêté d'attribution de l'aide,</t>
  </si>
  <si>
    <t xml:space="preserve">le budget de production définitif de l’œuvre aidée, le rapport économique, une copie numérique du master sous la forme de fichier </t>
  </si>
  <si>
    <t>informatique, une copie du master et 1 bande annonce de l'œuvre d'une durée minimum de 1 minute sous la forme de fichiers informatiques.</t>
  </si>
  <si>
    <t>Le CV doit être fournie sous la forme d'un fichier .pdf, nommé comme suit: 4_titreduprojet_cv_realisateur</t>
  </si>
  <si>
    <t>Le CV doit être fournie sous la forme d'un fichier .pdf, nommé comme suit: 4_titreduprojet_cv_producteur</t>
  </si>
  <si>
    <t>Le CV doit être fournie sous la forme d'un fichier .pdf, nommé comme suit: 4_titreduprojet_cv_auteur</t>
  </si>
  <si>
    <t xml:space="preserve"> A remplir, imprimer, mettre à la signature, scanner au format pdf  (nommer le fichier comme suit: 5_titreduprojet_lettre_de_demande)</t>
  </si>
  <si>
    <t xml:space="preserve"> A remplir, imprimer, mettre à la signature, scanner au format pdf  (nommer le fichier comme suit: 6_titreduprojet_engagement_demandeur)</t>
  </si>
  <si>
    <t xml:space="preserve"> A remplir si coproduction avec diffuseur, imprimer, mettre à la signature, scanner au format pdf  (nommer le fichier comme suit: 7_titreduprojet_engagement_demandeur)</t>
  </si>
  <si>
    <t xml:space="preserve"> A remplir si seulement achat de droits du diffuseur, imprimer, mettre à la signature, scanner au format pdf  (nommer le fichier comme suit: 7_titreduprojet_engagement_demandeur)</t>
  </si>
  <si>
    <t xml:space="preserve"> A remplir, imprimer, mettre à la signature, scanner au format pdf  (nommer le fichier comme suit: 11_titreduprojet_attestation_debut_tournage)</t>
  </si>
  <si>
    <r>
      <t>2 - une version informatique sur clé USB dans les formats indiqués (xls pour le dossier administratif, pdf pour les pièces justificatives à fournir)</t>
    </r>
  </si>
  <si>
    <t>Note résumant l'activité et les moyens humains du demandeur.</t>
  </si>
  <si>
    <t>Statuts de la société enregistrés, datés et signés. Si aucune modification n’est intervenue depuis la dernière demande de subvention, la personne morale doit fournir une «attestation de non-modification des statuts», disponible sur www.scan.pf.</t>
  </si>
  <si>
    <t>Les personnes morales régies par la loi du 1er juillet 1901 doivent fournir l’extrait du JOPF relatif à la constitution de l’association et l’attestation à jour d’inscription au répertoire territorial des entreprises, aujourd’hui appelé "avis de situation".</t>
  </si>
  <si>
    <t>Etat récapitulatif des dépenses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</si>
</sst>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_-* #,##0.0\ _€_-;\-* #,##0.0\ _€_-;_-* &quot;-&quot;??\ _€_-;_-@_-"/>
    <numFmt numFmtId="173" formatCode="_-* #,##0\ _€_-;\-* #,##0\ _€_-;_-* &quot;-&quot;??\ _€_-;_-@_-"/>
    <numFmt numFmtId="174" formatCode="#,##0.00\ &quot;€&quot;"/>
    <numFmt numFmtId="175" formatCode="#,##0.0\ &quot;€&quot;"/>
    <numFmt numFmtId="176" formatCode="#,##0\ &quot;€&quot;"/>
    <numFmt numFmtId="177" formatCode="&quot;Vrai&quot;;&quot;Vrai&quot;;&quot;Faux&quot;"/>
    <numFmt numFmtId="178" formatCode="&quot;Actif&quot;;&quot;Actif&quot;;&quot;Inactif&quot;"/>
    <numFmt numFmtId="179" formatCode="0#&quot; &quot;##&quot; &quot;##&quot; &quot;##&quot; &quot;##"/>
    <numFmt numFmtId="180" formatCode="#,##0_ ;\-#,##0\ "/>
    <numFmt numFmtId="181" formatCode="[$-40C]dddd\ d\ mmmm\ yyyy"/>
    <numFmt numFmtId="182" formatCode="dd/mm/yy;@"/>
    <numFmt numFmtId="183" formatCode="#,##0\ _€"/>
    <numFmt numFmtId="184" formatCode="#,##0.00\ _€"/>
    <numFmt numFmtId="185" formatCode="_(* #,##0.00_);_(* \(#,##0.00\);_(* &quot;-&quot;??_);_(@_)"/>
    <numFmt numFmtId="186" formatCode="_-* #,##0.00\ _F_-;\-* #,##0.00\ _F_-;_-* &quot;-&quot;??\ _F_-;_-@_-"/>
    <numFmt numFmtId="187" formatCode="_-* #,##0.0\ _F_-;\-* #,##0.0\ _F_-;_-* &quot;-&quot;??\ _F_-;_-@_-"/>
    <numFmt numFmtId="188" formatCode="_-* #,##0\ _F_-;\-* #,##0\ _F_-;_-* &quot;-&quot;??\ _F_-;_-@_-"/>
    <numFmt numFmtId="189" formatCode="_-* #,##0.00\ [$€]_-;\-* #,##0.00\ [$€]_-;_-* &quot;-&quot;??\ [$€]_-;_-@_-"/>
    <numFmt numFmtId="190" formatCode="0.0%"/>
    <numFmt numFmtId="191" formatCode="d\ mmmm\ yyyy"/>
    <numFmt numFmtId="192" formatCode="mmmm\-yy"/>
  </numFmts>
  <fonts count="112">
    <font>
      <sz val="10"/>
      <name val="Arial"/>
      <family val="0"/>
    </font>
    <font>
      <sz val="26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10"/>
      <color indexed="63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8"/>
      <name val="Arial"/>
      <family val="2"/>
    </font>
    <font>
      <b/>
      <u val="single"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color indexed="23"/>
      <name val="Arial"/>
      <family val="2"/>
    </font>
    <font>
      <b/>
      <sz val="10"/>
      <color indexed="62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i/>
      <sz val="10"/>
      <name val="Arial"/>
      <family val="2"/>
    </font>
    <font>
      <b/>
      <i/>
      <u val="single"/>
      <sz val="8"/>
      <name val="Arial"/>
      <family val="2"/>
    </font>
    <font>
      <b/>
      <i/>
      <sz val="8"/>
      <name val="Arial"/>
      <family val="2"/>
    </font>
    <font>
      <b/>
      <i/>
      <u val="single"/>
      <sz val="10"/>
      <name val="Arial"/>
      <family val="2"/>
    </font>
    <font>
      <i/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b/>
      <i/>
      <sz val="8"/>
      <color indexed="23"/>
      <name val="Arial"/>
      <family val="2"/>
    </font>
    <font>
      <b/>
      <u val="single"/>
      <sz val="9"/>
      <color indexed="62"/>
      <name val="Arial"/>
      <family val="2"/>
    </font>
    <font>
      <i/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53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9"/>
      <color indexed="61"/>
      <name val="Arial"/>
      <family val="2"/>
    </font>
    <font>
      <sz val="9"/>
      <color indexed="61"/>
      <name val="Arial"/>
      <family val="2"/>
    </font>
    <font>
      <sz val="10"/>
      <color indexed="61"/>
      <name val="Arial"/>
      <family val="2"/>
    </font>
    <font>
      <b/>
      <sz val="10"/>
      <color indexed="8"/>
      <name val="Arial"/>
      <family val="2"/>
    </font>
    <font>
      <sz val="22"/>
      <name val="Arial"/>
      <family val="2"/>
    </font>
    <font>
      <i/>
      <sz val="10"/>
      <color indexed="48"/>
      <name val="Arial"/>
      <family val="2"/>
    </font>
    <font>
      <b/>
      <u val="single"/>
      <sz val="10"/>
      <name val="Arial"/>
      <family val="2"/>
    </font>
    <font>
      <b/>
      <sz val="12"/>
      <color indexed="8"/>
      <name val="Arial"/>
      <family val="2"/>
    </font>
    <font>
      <sz val="12"/>
      <name val="Garamond"/>
      <family val="1"/>
    </font>
    <font>
      <sz val="12"/>
      <name val="Wingdings"/>
      <family val="0"/>
    </font>
    <font>
      <sz val="10"/>
      <name val="Century"/>
      <family val="1"/>
    </font>
    <font>
      <sz val="10"/>
      <name val="Garamond"/>
      <family val="1"/>
    </font>
    <font>
      <b/>
      <sz val="12"/>
      <name val="Garamond"/>
      <family val="1"/>
    </font>
    <font>
      <b/>
      <i/>
      <sz val="12"/>
      <color indexed="10"/>
      <name val="Garamond"/>
      <family val="1"/>
    </font>
    <font>
      <b/>
      <sz val="10"/>
      <name val="Garamond"/>
      <family val="1"/>
    </font>
    <font>
      <i/>
      <sz val="10"/>
      <name val="Garamond"/>
      <family val="1"/>
    </font>
    <font>
      <u val="single"/>
      <sz val="10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i/>
      <sz val="18"/>
      <color indexed="8"/>
      <name val="Calibri"/>
      <family val="2"/>
    </font>
    <font>
      <b/>
      <sz val="10"/>
      <name val="Calibri"/>
      <family val="2"/>
    </font>
    <font>
      <b/>
      <sz val="14"/>
      <color indexed="12"/>
      <name val="Calibri"/>
      <family val="2"/>
    </font>
    <font>
      <sz val="10"/>
      <color indexed="12"/>
      <name val="Calibri"/>
      <family val="2"/>
    </font>
    <font>
      <sz val="11"/>
      <color indexed="18"/>
      <name val="Calibri"/>
      <family val="2"/>
    </font>
    <font>
      <b/>
      <sz val="12"/>
      <color indexed="18"/>
      <name val="Calibri"/>
      <family val="2"/>
    </font>
    <font>
      <b/>
      <sz val="10"/>
      <color indexed="18"/>
      <name val="Calibri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0"/>
      <color indexed="10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 style="thin">
        <color indexed="46"/>
      </left>
      <right style="medium">
        <color indexed="20"/>
      </right>
      <top>
        <color indexed="63"/>
      </top>
      <bottom style="medium">
        <color indexed="20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2"/>
      </left>
      <right>
        <color indexed="63"/>
      </right>
      <top style="thin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50"/>
      </left>
      <right>
        <color indexed="63"/>
      </right>
      <top>
        <color indexed="63"/>
      </top>
      <bottom>
        <color indexed="63"/>
      </bottom>
    </border>
    <border>
      <left style="thin">
        <color indexed="50"/>
      </left>
      <right>
        <color indexed="63"/>
      </right>
      <top>
        <color indexed="63"/>
      </top>
      <bottom style="thin">
        <color indexed="50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0"/>
      </left>
      <right>
        <color indexed="63"/>
      </right>
      <top style="thin">
        <color indexed="20"/>
      </top>
      <bottom style="medium">
        <color indexed="36"/>
      </bottom>
    </border>
    <border>
      <left>
        <color indexed="63"/>
      </left>
      <right>
        <color indexed="63"/>
      </right>
      <top style="thin">
        <color indexed="20"/>
      </top>
      <bottom style="medium">
        <color indexed="36"/>
      </bottom>
    </border>
    <border>
      <left>
        <color indexed="63"/>
      </left>
      <right style="medium">
        <color indexed="36"/>
      </right>
      <top style="thin">
        <color indexed="20"/>
      </top>
      <bottom style="medium">
        <color indexed="36"/>
      </bottom>
    </border>
    <border>
      <left style="thin">
        <color indexed="50"/>
      </left>
      <right>
        <color indexed="63"/>
      </right>
      <top style="thin">
        <color indexed="50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50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50"/>
      </top>
      <bottom style="medium">
        <color indexed="17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6" borderId="1" applyNumberFormat="0" applyAlignment="0" applyProtection="0"/>
    <xf numFmtId="0" fontId="99" fillId="0" borderId="2" applyNumberFormat="0" applyFill="0" applyAlignment="0" applyProtection="0"/>
    <xf numFmtId="0" fontId="0" fillId="27" borderId="3" applyNumberFormat="0" applyFont="0" applyAlignment="0" applyProtection="0"/>
    <xf numFmtId="0" fontId="100" fillId="28" borderId="1" applyNumberFormat="0" applyAlignment="0" applyProtection="0"/>
    <xf numFmtId="44" fontId="0" fillId="0" borderId="0" applyFont="0" applyFill="0" applyBorder="0" applyAlignment="0" applyProtection="0"/>
    <xf numFmtId="0" fontId="10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30" borderId="0" applyNumberFormat="0" applyBorder="0" applyAlignment="0" applyProtection="0"/>
    <xf numFmtId="9" fontId="0" fillId="0" borderId="0" applyFont="0" applyFill="0" applyBorder="0" applyAlignment="0" applyProtection="0"/>
    <xf numFmtId="0" fontId="103" fillId="31" borderId="0" applyNumberFormat="0" applyBorder="0" applyAlignment="0" applyProtection="0"/>
    <xf numFmtId="0" fontId="104" fillId="26" borderId="4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5" applyNumberFormat="0" applyFill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8" applyNumberFormat="0" applyFill="0" applyAlignment="0" applyProtection="0"/>
    <xf numFmtId="0" fontId="111" fillId="32" borderId="9" applyNumberFormat="0" applyAlignment="0" applyProtection="0"/>
  </cellStyleXfs>
  <cellXfs count="7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23" fillId="0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27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25" fillId="0" borderId="0" xfId="0" applyFont="1" applyFill="1" applyAlignment="1">
      <alignment horizontal="left"/>
    </xf>
    <xf numFmtId="0" fontId="9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42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 applyProtection="1">
      <alignment horizontal="center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readingOrder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/>
    </xf>
    <xf numFmtId="0" fontId="8" fillId="34" borderId="0" xfId="0" applyFont="1" applyFill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Alignment="1" applyProtection="1">
      <alignment horizontal="center"/>
      <protection/>
    </xf>
    <xf numFmtId="0" fontId="8" fillId="34" borderId="0" xfId="0" applyFont="1" applyFill="1" applyAlignment="1" applyProtection="1">
      <alignment/>
      <protection/>
    </xf>
    <xf numFmtId="42" fontId="8" fillId="34" borderId="0" xfId="0" applyNumberFormat="1" applyFont="1" applyFill="1" applyBorder="1" applyAlignment="1" applyProtection="1">
      <alignment horizontal="center"/>
      <protection/>
    </xf>
    <xf numFmtId="9" fontId="8" fillId="34" borderId="0" xfId="54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>
      <alignment/>
    </xf>
    <xf numFmtId="42" fontId="9" fillId="34" borderId="0" xfId="0" applyNumberFormat="1" applyFont="1" applyFill="1" applyBorder="1" applyAlignment="1" applyProtection="1">
      <alignment horizontal="center"/>
      <protection/>
    </xf>
    <xf numFmtId="42" fontId="8" fillId="34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>
      <alignment horizontal="center"/>
    </xf>
    <xf numFmtId="0" fontId="8" fillId="35" borderId="0" xfId="0" applyFont="1" applyFill="1" applyBorder="1" applyAlignment="1" applyProtection="1">
      <alignment/>
      <protection locked="0"/>
    </xf>
    <xf numFmtId="42" fontId="3" fillId="0" borderId="0" xfId="0" applyNumberFormat="1" applyFont="1" applyFill="1" applyBorder="1" applyAlignment="1" applyProtection="1">
      <alignment/>
      <protection locked="0"/>
    </xf>
    <xf numFmtId="0" fontId="24" fillId="0" borderId="0" xfId="0" applyFont="1" applyAlignment="1">
      <alignment/>
    </xf>
    <xf numFmtId="0" fontId="3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34" borderId="15" xfId="0" applyFont="1" applyFill="1" applyBorder="1" applyAlignment="1">
      <alignment horizontal="left"/>
    </xf>
    <xf numFmtId="0" fontId="8" fillId="34" borderId="15" xfId="0" applyFont="1" applyFill="1" applyBorder="1" applyAlignment="1">
      <alignment horizontal="left"/>
    </xf>
    <xf numFmtId="0" fontId="8" fillId="34" borderId="14" xfId="0" applyFont="1" applyFill="1" applyBorder="1" applyAlignment="1" applyProtection="1">
      <alignment/>
      <protection locked="0"/>
    </xf>
    <xf numFmtId="0" fontId="8" fillId="34" borderId="15" xfId="0" applyFont="1" applyFill="1" applyBorder="1" applyAlignment="1" applyProtection="1">
      <alignment/>
      <protection locked="0"/>
    </xf>
    <xf numFmtId="0" fontId="8" fillId="34" borderId="0" xfId="0" applyFont="1" applyFill="1" applyBorder="1" applyAlignment="1" applyProtection="1">
      <alignment/>
      <protection locked="0"/>
    </xf>
    <xf numFmtId="0" fontId="38" fillId="0" borderId="16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/>
    </xf>
    <xf numFmtId="0" fontId="8" fillId="36" borderId="14" xfId="0" applyFont="1" applyFill="1" applyBorder="1" applyAlignment="1" applyProtection="1">
      <alignment/>
      <protection locked="0"/>
    </xf>
    <xf numFmtId="0" fontId="39" fillId="0" borderId="17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0" fillId="34" borderId="0" xfId="0" applyFont="1" applyFill="1" applyAlignment="1">
      <alignment/>
    </xf>
    <xf numFmtId="0" fontId="39" fillId="0" borderId="0" xfId="0" applyFont="1" applyBorder="1" applyAlignment="1" quotePrefix="1">
      <alignment/>
    </xf>
    <xf numFmtId="0" fontId="3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Fill="1" applyBorder="1" applyAlignment="1" applyProtection="1">
      <alignment horizontal="center"/>
      <protection/>
    </xf>
    <xf numFmtId="0" fontId="42" fillId="0" borderId="19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3" fillId="37" borderId="0" xfId="0" applyFont="1" applyFill="1" applyAlignment="1">
      <alignment/>
    </xf>
    <xf numFmtId="0" fontId="0" fillId="37" borderId="0" xfId="0" applyFont="1" applyFill="1" applyBorder="1" applyAlignment="1">
      <alignment horizontal="left"/>
    </xf>
    <xf numFmtId="10" fontId="0" fillId="0" borderId="0" xfId="0" applyNumberFormat="1" applyAlignment="1">
      <alignment horizontal="center"/>
    </xf>
    <xf numFmtId="0" fontId="0" fillId="37" borderId="0" xfId="0" applyFill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37" borderId="20" xfId="0" applyFill="1" applyBorder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4" fillId="37" borderId="0" xfId="0" applyFont="1" applyFill="1" applyBorder="1" applyAlignment="1" applyProtection="1">
      <alignment horizontal="center"/>
      <protection/>
    </xf>
    <xf numFmtId="0" fontId="0" fillId="37" borderId="0" xfId="0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left"/>
      <protection locked="0"/>
    </xf>
    <xf numFmtId="0" fontId="0" fillId="36" borderId="0" xfId="0" applyFill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30" fillId="0" borderId="21" xfId="0" applyFont="1" applyBorder="1" applyAlignment="1">
      <alignment/>
    </xf>
    <xf numFmtId="0" fontId="30" fillId="0" borderId="22" xfId="0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37" borderId="0" xfId="0" applyFill="1" applyBorder="1" applyAlignment="1" applyProtection="1">
      <alignment/>
      <protection locked="0"/>
    </xf>
    <xf numFmtId="183" fontId="8" fillId="0" borderId="0" xfId="0" applyNumberFormat="1" applyFont="1" applyAlignment="1">
      <alignment/>
    </xf>
    <xf numFmtId="183" fontId="8" fillId="0" borderId="0" xfId="0" applyNumberFormat="1" applyFont="1" applyFill="1" applyBorder="1" applyAlignment="1">
      <alignment/>
    </xf>
    <xf numFmtId="183" fontId="8" fillId="0" borderId="0" xfId="0" applyNumberFormat="1" applyFont="1" applyAlignment="1">
      <alignment/>
    </xf>
    <xf numFmtId="183" fontId="8" fillId="0" borderId="0" xfId="0" applyNumberFormat="1" applyFont="1" applyAlignment="1" applyProtection="1">
      <alignment/>
      <protection/>
    </xf>
    <xf numFmtId="183" fontId="8" fillId="0" borderId="0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readingOrder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4" fillId="37" borderId="0" xfId="0" applyFont="1" applyFill="1" applyAlignment="1" applyProtection="1">
      <alignment/>
      <protection/>
    </xf>
    <xf numFmtId="0" fontId="35" fillId="37" borderId="0" xfId="0" applyFont="1" applyFill="1" applyBorder="1" applyAlignment="1" applyProtection="1">
      <alignment/>
      <protection locked="0"/>
    </xf>
    <xf numFmtId="0" fontId="35" fillId="37" borderId="0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/>
    </xf>
    <xf numFmtId="3" fontId="0" fillId="0" borderId="0" xfId="0" applyNumberFormat="1" applyAlignment="1" applyProtection="1">
      <alignment/>
      <protection/>
    </xf>
    <xf numFmtId="0" fontId="0" fillId="0" borderId="10" xfId="0" applyBorder="1" applyAlignment="1">
      <alignment/>
    </xf>
    <xf numFmtId="0" fontId="35" fillId="37" borderId="0" xfId="0" applyFont="1" applyFill="1" applyAlignment="1" applyProtection="1">
      <alignment/>
      <protection/>
    </xf>
    <xf numFmtId="0" fontId="35" fillId="37" borderId="0" xfId="0" applyFont="1" applyFill="1" applyAlignment="1" applyProtection="1">
      <alignment/>
      <protection/>
    </xf>
    <xf numFmtId="0" fontId="3" fillId="37" borderId="0" xfId="0" applyFont="1" applyFill="1" applyBorder="1" applyAlignment="1" applyProtection="1">
      <alignment horizontal="center"/>
      <protection locked="0"/>
    </xf>
    <xf numFmtId="0" fontId="0" fillId="37" borderId="0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 locked="0"/>
    </xf>
    <xf numFmtId="0" fontId="35" fillId="37" borderId="0" xfId="0" applyFont="1" applyFill="1" applyBorder="1" applyAlignment="1" applyProtection="1">
      <alignment/>
      <protection locked="0"/>
    </xf>
    <xf numFmtId="0" fontId="48" fillId="37" borderId="0" xfId="0" applyFont="1" applyFill="1" applyBorder="1" applyAlignment="1" applyProtection="1">
      <alignment/>
      <protection locked="0"/>
    </xf>
    <xf numFmtId="0" fontId="35" fillId="37" borderId="0" xfId="0" applyNumberFormat="1" applyFont="1" applyFill="1" applyAlignment="1">
      <alignment horizontal="left"/>
    </xf>
    <xf numFmtId="0" fontId="9" fillId="0" borderId="1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183" fontId="8" fillId="0" borderId="0" xfId="0" applyNumberFormat="1" applyFont="1" applyFill="1" applyBorder="1" applyAlignment="1">
      <alignment horizontal="left"/>
    </xf>
    <xf numFmtId="183" fontId="8" fillId="0" borderId="0" xfId="0" applyNumberFormat="1" applyFont="1" applyFill="1" applyBorder="1" applyAlignment="1" applyProtection="1">
      <alignment/>
      <protection/>
    </xf>
    <xf numFmtId="183" fontId="8" fillId="0" borderId="0" xfId="0" applyNumberFormat="1" applyFont="1" applyFill="1" applyBorder="1" applyAlignment="1" applyProtection="1">
      <alignment horizontal="left"/>
      <protection/>
    </xf>
    <xf numFmtId="42" fontId="33" fillId="34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center"/>
    </xf>
    <xf numFmtId="183" fontId="8" fillId="0" borderId="0" xfId="0" applyNumberFormat="1" applyFont="1" applyFill="1" applyBorder="1" applyAlignment="1" applyProtection="1">
      <alignment horizontal="left"/>
      <protection locked="0"/>
    </xf>
    <xf numFmtId="0" fontId="50" fillId="0" borderId="0" xfId="0" applyFont="1" applyAlignment="1">
      <alignment horizontal="left" indent="4"/>
    </xf>
    <xf numFmtId="0" fontId="50" fillId="0" borderId="0" xfId="0" applyFont="1" applyAlignment="1">
      <alignment horizontal="justify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Border="1" applyAlignment="1">
      <alignment/>
    </xf>
    <xf numFmtId="0" fontId="19" fillId="0" borderId="0" xfId="0" applyFont="1" applyAlignment="1" applyProtection="1">
      <alignment/>
      <protection/>
    </xf>
    <xf numFmtId="0" fontId="53" fillId="0" borderId="25" xfId="0" applyFont="1" applyBorder="1" applyAlignment="1">
      <alignment horizontal="center" wrapText="1"/>
    </xf>
    <xf numFmtId="0" fontId="53" fillId="0" borderId="26" xfId="0" applyFont="1" applyBorder="1" applyAlignment="1">
      <alignment horizontal="center" wrapText="1"/>
    </xf>
    <xf numFmtId="0" fontId="55" fillId="0" borderId="27" xfId="0" applyFont="1" applyBorder="1" applyAlignment="1">
      <alignment horizontal="center"/>
    </xf>
    <xf numFmtId="0" fontId="52" fillId="38" borderId="25" xfId="0" applyFont="1" applyFill="1" applyBorder="1" applyAlignment="1">
      <alignment/>
    </xf>
    <xf numFmtId="0" fontId="52" fillId="38" borderId="25" xfId="0" applyFont="1" applyFill="1" applyBorder="1" applyAlignment="1">
      <alignment horizontal="center"/>
    </xf>
    <xf numFmtId="0" fontId="52" fillId="38" borderId="26" xfId="0" applyFont="1" applyFill="1" applyBorder="1" applyAlignment="1">
      <alignment horizontal="center"/>
    </xf>
    <xf numFmtId="0" fontId="49" fillId="0" borderId="27" xfId="0" applyFont="1" applyBorder="1" applyAlignment="1">
      <alignment horizontal="right"/>
    </xf>
    <xf numFmtId="0" fontId="52" fillId="0" borderId="26" xfId="0" applyFont="1" applyBorder="1" applyAlignment="1">
      <alignment/>
    </xf>
    <xf numFmtId="0" fontId="49" fillId="0" borderId="26" xfId="0" applyFont="1" applyBorder="1" applyAlignment="1">
      <alignment/>
    </xf>
    <xf numFmtId="0" fontId="52" fillId="0" borderId="26" xfId="0" applyFont="1" applyBorder="1" applyAlignment="1">
      <alignment horizontal="center"/>
    </xf>
    <xf numFmtId="0" fontId="49" fillId="0" borderId="28" xfId="0" applyFont="1" applyBorder="1" applyAlignment="1">
      <alignment horizontal="right"/>
    </xf>
    <xf numFmtId="0" fontId="52" fillId="0" borderId="29" xfId="0" applyFont="1" applyBorder="1" applyAlignment="1">
      <alignment/>
    </xf>
    <xf numFmtId="0" fontId="49" fillId="0" borderId="29" xfId="0" applyFont="1" applyBorder="1" applyAlignment="1">
      <alignment/>
    </xf>
    <xf numFmtId="0" fontId="52" fillId="0" borderId="29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52" fillId="38" borderId="26" xfId="0" applyFont="1" applyFill="1" applyBorder="1" applyAlignment="1">
      <alignment/>
    </xf>
    <xf numFmtId="0" fontId="53" fillId="0" borderId="26" xfId="0" applyFont="1" applyBorder="1" applyAlignment="1">
      <alignment/>
    </xf>
    <xf numFmtId="0" fontId="53" fillId="0" borderId="27" xfId="0" applyFont="1" applyBorder="1" applyAlignment="1">
      <alignment horizontal="right"/>
    </xf>
    <xf numFmtId="0" fontId="53" fillId="0" borderId="28" xfId="0" applyFont="1" applyBorder="1" applyAlignment="1">
      <alignment horizontal="right"/>
    </xf>
    <xf numFmtId="0" fontId="55" fillId="0" borderId="29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49" fillId="0" borderId="31" xfId="0" applyFont="1" applyBorder="1" applyAlignment="1">
      <alignment/>
    </xf>
    <xf numFmtId="0" fontId="52" fillId="38" borderId="31" xfId="0" applyFont="1" applyFill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52" fillId="38" borderId="29" xfId="0" applyFont="1" applyFill="1" applyBorder="1" applyAlignment="1">
      <alignment/>
    </xf>
    <xf numFmtId="0" fontId="52" fillId="38" borderId="29" xfId="0" applyFont="1" applyFill="1" applyBorder="1" applyAlignment="1">
      <alignment horizontal="center"/>
    </xf>
    <xf numFmtId="0" fontId="52" fillId="0" borderId="30" xfId="0" applyFont="1" applyBorder="1" applyAlignment="1">
      <alignment/>
    </xf>
    <xf numFmtId="0" fontId="55" fillId="0" borderId="32" xfId="0" applyFont="1" applyBorder="1" applyAlignment="1">
      <alignment horizontal="right"/>
    </xf>
    <xf numFmtId="0" fontId="55" fillId="0" borderId="29" xfId="0" applyFont="1" applyBorder="1" applyAlignment="1">
      <alignment horizontal="right"/>
    </xf>
    <xf numFmtId="0" fontId="55" fillId="0" borderId="29" xfId="0" applyFont="1" applyBorder="1" applyAlignment="1">
      <alignment/>
    </xf>
    <xf numFmtId="0" fontId="55" fillId="0" borderId="32" xfId="0" applyFont="1" applyBorder="1" applyAlignment="1">
      <alignment/>
    </xf>
    <xf numFmtId="0" fontId="56" fillId="0" borderId="32" xfId="0" applyFont="1" applyBorder="1" applyAlignment="1">
      <alignment horizontal="right"/>
    </xf>
    <xf numFmtId="0" fontId="56" fillId="0" borderId="29" xfId="0" applyFont="1" applyBorder="1" applyAlignment="1">
      <alignment horizontal="right"/>
    </xf>
    <xf numFmtId="0" fontId="52" fillId="0" borderId="32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/>
    </xf>
    <xf numFmtId="0" fontId="2" fillId="0" borderId="31" xfId="0" applyFont="1" applyBorder="1" applyAlignment="1">
      <alignment horizontal="right" vertical="center"/>
    </xf>
    <xf numFmtId="0" fontId="0" fillId="37" borderId="0" xfId="0" applyFill="1" applyAlignment="1">
      <alignment/>
    </xf>
    <xf numFmtId="0" fontId="0" fillId="37" borderId="0" xfId="0" applyFill="1" applyAlignment="1">
      <alignment horizontal="center" vertical="center"/>
    </xf>
    <xf numFmtId="0" fontId="2" fillId="37" borderId="23" xfId="0" applyFont="1" applyFill="1" applyBorder="1" applyAlignment="1">
      <alignment horizontal="left" vertical="center"/>
    </xf>
    <xf numFmtId="0" fontId="2" fillId="37" borderId="24" xfId="0" applyFont="1" applyFill="1" applyBorder="1" applyAlignment="1">
      <alignment horizontal="right" vertical="center"/>
    </xf>
    <xf numFmtId="0" fontId="2" fillId="37" borderId="31" xfId="0" applyFont="1" applyFill="1" applyBorder="1" applyAlignment="1">
      <alignment horizontal="right" vertical="center"/>
    </xf>
    <xf numFmtId="0" fontId="2" fillId="37" borderId="13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left" vertical="center" readingOrder="1"/>
    </xf>
    <xf numFmtId="0" fontId="3" fillId="37" borderId="0" xfId="0" applyFont="1" applyFill="1" applyAlignment="1">
      <alignment/>
    </xf>
    <xf numFmtId="0" fontId="51" fillId="37" borderId="0" xfId="0" applyFont="1" applyFill="1" applyAlignment="1">
      <alignment/>
    </xf>
    <xf numFmtId="0" fontId="19" fillId="37" borderId="0" xfId="0" applyFont="1" applyFill="1" applyAlignment="1">
      <alignment horizontal="center"/>
    </xf>
    <xf numFmtId="0" fontId="0" fillId="37" borderId="0" xfId="0" applyFill="1" applyBorder="1" applyAlignment="1">
      <alignment/>
    </xf>
    <xf numFmtId="0" fontId="34" fillId="0" borderId="0" xfId="0" applyFont="1" applyAlignment="1" applyProtection="1">
      <alignment/>
      <protection/>
    </xf>
    <xf numFmtId="0" fontId="19" fillId="0" borderId="0" xfId="0" applyFont="1" applyAlignment="1">
      <alignment horizontal="left"/>
    </xf>
    <xf numFmtId="0" fontId="3" fillId="0" borderId="0" xfId="0" applyFont="1" applyFill="1" applyBorder="1" applyAlignment="1" applyProtection="1">
      <alignment horizontal="center"/>
      <protection locked="0"/>
    </xf>
    <xf numFmtId="49" fontId="35" fillId="37" borderId="0" xfId="0" applyNumberFormat="1" applyFont="1" applyFill="1" applyAlignment="1" applyProtection="1">
      <alignment/>
      <protection/>
    </xf>
    <xf numFmtId="0" fontId="35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5" fillId="0" borderId="0" xfId="0" applyFont="1" applyAlignment="1">
      <alignment horizontal="left"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 applyAlignment="1">
      <alignment horizontal="left"/>
    </xf>
    <xf numFmtId="0" fontId="1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2" fillId="0" borderId="33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readingOrder="1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35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51" fillId="37" borderId="0" xfId="0" applyFont="1" applyFill="1" applyBorder="1" applyAlignment="1">
      <alignment/>
    </xf>
    <xf numFmtId="0" fontId="51" fillId="37" borderId="0" xfId="0" applyFont="1" applyFill="1" applyBorder="1" applyAlignment="1">
      <alignment wrapText="1"/>
    </xf>
    <xf numFmtId="186" fontId="59" fillId="0" borderId="0" xfId="0" applyNumberFormat="1" applyFont="1" applyAlignment="1">
      <alignment/>
    </xf>
    <xf numFmtId="186" fontId="60" fillId="0" borderId="0" xfId="0" applyNumberFormat="1" applyFont="1" applyAlignment="1">
      <alignment/>
    </xf>
    <xf numFmtId="186" fontId="59" fillId="0" borderId="0" xfId="0" applyNumberFormat="1" applyFont="1" applyAlignment="1">
      <alignment horizontal="center"/>
    </xf>
    <xf numFmtId="186" fontId="60" fillId="0" borderId="0" xfId="0" applyNumberFormat="1" applyFont="1" applyBorder="1" applyAlignment="1">
      <alignment/>
    </xf>
    <xf numFmtId="186" fontId="60" fillId="0" borderId="0" xfId="0" applyNumberFormat="1" applyFont="1" applyFill="1" applyAlignment="1">
      <alignment/>
    </xf>
    <xf numFmtId="186" fontId="64" fillId="0" borderId="0" xfId="0" applyNumberFormat="1" applyFont="1" applyAlignment="1">
      <alignment/>
    </xf>
    <xf numFmtId="186" fontId="65" fillId="0" borderId="0" xfId="0" applyNumberFormat="1" applyFont="1" applyAlignment="1">
      <alignment/>
    </xf>
    <xf numFmtId="186" fontId="60" fillId="0" borderId="0" xfId="50" applyNumberFormat="1" applyFont="1" applyAlignment="1">
      <alignment/>
    </xf>
    <xf numFmtId="186" fontId="70" fillId="0" borderId="0" xfId="0" applyNumberFormat="1" applyFont="1" applyFill="1" applyAlignment="1">
      <alignment/>
    </xf>
    <xf numFmtId="186" fontId="62" fillId="0" borderId="0" xfId="0" applyNumberFormat="1" applyFont="1" applyAlignment="1">
      <alignment/>
    </xf>
    <xf numFmtId="186" fontId="60" fillId="0" borderId="0" xfId="0" applyNumberFormat="1" applyFont="1" applyAlignment="1" applyProtection="1">
      <alignment/>
      <protection locked="0"/>
    </xf>
    <xf numFmtId="4" fontId="60" fillId="0" borderId="0" xfId="0" applyNumberFormat="1" applyFont="1" applyAlignment="1" applyProtection="1">
      <alignment horizontal="center"/>
      <protection locked="0"/>
    </xf>
    <xf numFmtId="186" fontId="60" fillId="0" borderId="0" xfId="0" applyNumberFormat="1" applyFont="1" applyAlignment="1" applyProtection="1">
      <alignment horizontal="center"/>
      <protection locked="0"/>
    </xf>
    <xf numFmtId="186" fontId="60" fillId="0" borderId="0" xfId="50" applyNumberFormat="1" applyFont="1" applyAlignment="1" applyProtection="1">
      <alignment/>
      <protection locked="0"/>
    </xf>
    <xf numFmtId="186" fontId="60" fillId="38" borderId="0" xfId="50" applyNumberFormat="1" applyFont="1" applyFill="1" applyAlignment="1">
      <alignment/>
    </xf>
    <xf numFmtId="4" fontId="60" fillId="0" borderId="0" xfId="0" applyNumberFormat="1" applyFont="1" applyAlignment="1">
      <alignment horizontal="center"/>
    </xf>
    <xf numFmtId="186" fontId="60" fillId="0" borderId="0" xfId="0" applyNumberFormat="1" applyFont="1" applyAlignment="1">
      <alignment horizontal="center"/>
    </xf>
    <xf numFmtId="186" fontId="60" fillId="38" borderId="0" xfId="50" applyNumberFormat="1" applyFont="1" applyFill="1" applyAlignment="1" applyProtection="1">
      <alignment/>
      <protection locked="0"/>
    </xf>
    <xf numFmtId="186" fontId="58" fillId="0" borderId="0" xfId="0" applyNumberFormat="1" applyFont="1" applyAlignment="1">
      <alignment/>
    </xf>
    <xf numFmtId="186" fontId="60" fillId="0" borderId="0" xfId="50" applyNumberFormat="1" applyFont="1" applyFill="1" applyAlignment="1">
      <alignment/>
    </xf>
    <xf numFmtId="186" fontId="60" fillId="37" borderId="0" xfId="50" applyNumberFormat="1" applyFont="1" applyFill="1" applyAlignment="1">
      <alignment/>
    </xf>
    <xf numFmtId="186" fontId="59" fillId="37" borderId="0" xfId="0" applyNumberFormat="1" applyFont="1" applyFill="1" applyAlignment="1">
      <alignment horizontal="center"/>
    </xf>
    <xf numFmtId="186" fontId="60" fillId="37" borderId="0" xfId="0" applyNumberFormat="1" applyFont="1" applyFill="1" applyAlignment="1">
      <alignment/>
    </xf>
    <xf numFmtId="186" fontId="59" fillId="37" borderId="0" xfId="50" applyNumberFormat="1" applyFont="1" applyFill="1" applyBorder="1" applyAlignment="1" applyProtection="1">
      <alignment horizontal="center"/>
      <protection locked="0"/>
    </xf>
    <xf numFmtId="0" fontId="3" fillId="37" borderId="0" xfId="0" applyFont="1" applyFill="1" applyBorder="1" applyAlignment="1">
      <alignment/>
    </xf>
    <xf numFmtId="0" fontId="19" fillId="37" borderId="0" xfId="0" applyFont="1" applyFill="1" applyBorder="1" applyAlignment="1">
      <alignment horizontal="center"/>
    </xf>
    <xf numFmtId="186" fontId="62" fillId="37" borderId="0" xfId="50" applyNumberFormat="1" applyFont="1" applyFill="1" applyBorder="1" applyAlignment="1" applyProtection="1">
      <alignment horizontal="center"/>
      <protection locked="0"/>
    </xf>
    <xf numFmtId="0" fontId="51" fillId="37" borderId="0" xfId="0" applyFont="1" applyFill="1" applyBorder="1" applyAlignment="1">
      <alignment/>
    </xf>
    <xf numFmtId="188" fontId="58" fillId="37" borderId="0" xfId="0" applyNumberFormat="1" applyFont="1" applyFill="1" applyAlignment="1">
      <alignment/>
    </xf>
    <xf numFmtId="186" fontId="59" fillId="37" borderId="0" xfId="0" applyNumberFormat="1" applyFont="1" applyFill="1" applyAlignment="1">
      <alignment/>
    </xf>
    <xf numFmtId="186" fontId="61" fillId="37" borderId="0" xfId="0" applyNumberFormat="1" applyFont="1" applyFill="1" applyBorder="1" applyAlignment="1" applyProtection="1">
      <alignment horizontal="center"/>
      <protection locked="0"/>
    </xf>
    <xf numFmtId="4" fontId="61" fillId="37" borderId="0" xfId="0" applyNumberFormat="1" applyFont="1" applyFill="1" applyBorder="1" applyAlignment="1" applyProtection="1">
      <alignment horizontal="center"/>
      <protection locked="0"/>
    </xf>
    <xf numFmtId="186" fontId="60" fillId="37" borderId="0" xfId="50" applyNumberFormat="1" applyFont="1" applyFill="1" applyBorder="1" applyAlignment="1" applyProtection="1">
      <alignment/>
      <protection locked="0"/>
    </xf>
    <xf numFmtId="186" fontId="59" fillId="37" borderId="0" xfId="0" applyNumberFormat="1" applyFont="1" applyFill="1" applyBorder="1" applyAlignment="1">
      <alignment horizontal="center"/>
    </xf>
    <xf numFmtId="186" fontId="60" fillId="37" borderId="0" xfId="0" applyNumberFormat="1" applyFont="1" applyFill="1" applyBorder="1" applyAlignment="1">
      <alignment/>
    </xf>
    <xf numFmtId="186" fontId="60" fillId="37" borderId="0" xfId="0" applyNumberFormat="1" applyFont="1" applyFill="1" applyBorder="1" applyAlignment="1" applyProtection="1">
      <alignment/>
      <protection locked="0"/>
    </xf>
    <xf numFmtId="4" fontId="60" fillId="37" borderId="0" xfId="0" applyNumberFormat="1" applyFont="1" applyFill="1" applyBorder="1" applyAlignment="1" applyProtection="1">
      <alignment horizontal="center"/>
      <protection locked="0"/>
    </xf>
    <xf numFmtId="186" fontId="60" fillId="37" borderId="0" xfId="0" applyNumberFormat="1" applyFont="1" applyFill="1" applyBorder="1" applyAlignment="1" applyProtection="1">
      <alignment horizontal="center"/>
      <protection locked="0"/>
    </xf>
    <xf numFmtId="186" fontId="64" fillId="37" borderId="0" xfId="0" applyNumberFormat="1" applyFont="1" applyFill="1" applyAlignment="1">
      <alignment/>
    </xf>
    <xf numFmtId="186" fontId="65" fillId="37" borderId="0" xfId="0" applyNumberFormat="1" applyFont="1" applyFill="1" applyAlignment="1">
      <alignment/>
    </xf>
    <xf numFmtId="186" fontId="66" fillId="37" borderId="0" xfId="0" applyNumberFormat="1" applyFont="1" applyFill="1" applyAlignment="1">
      <alignment horizontal="center"/>
    </xf>
    <xf numFmtId="188" fontId="58" fillId="37" borderId="22" xfId="0" applyNumberFormat="1" applyFont="1" applyFill="1" applyBorder="1" applyAlignment="1">
      <alignment/>
    </xf>
    <xf numFmtId="186" fontId="58" fillId="37" borderId="22" xfId="0" applyNumberFormat="1" applyFont="1" applyFill="1" applyBorder="1" applyAlignment="1" applyProtection="1">
      <alignment/>
      <protection locked="0"/>
    </xf>
    <xf numFmtId="186" fontId="60" fillId="37" borderId="22" xfId="0" applyNumberFormat="1" applyFont="1" applyFill="1" applyBorder="1" applyAlignment="1">
      <alignment/>
    </xf>
    <xf numFmtId="4" fontId="60" fillId="37" borderId="22" xfId="0" applyNumberFormat="1" applyFont="1" applyFill="1" applyBorder="1" applyAlignment="1">
      <alignment horizontal="center"/>
    </xf>
    <xf numFmtId="186" fontId="60" fillId="37" borderId="22" xfId="0" applyNumberFormat="1" applyFont="1" applyFill="1" applyBorder="1" applyAlignment="1">
      <alignment horizontal="center"/>
    </xf>
    <xf numFmtId="186" fontId="60" fillId="37" borderId="22" xfId="50" applyNumberFormat="1" applyFont="1" applyFill="1" applyBorder="1" applyAlignment="1">
      <alignment horizontal="center"/>
    </xf>
    <xf numFmtId="186" fontId="62" fillId="37" borderId="0" xfId="0" applyNumberFormat="1" applyFont="1" applyFill="1" applyBorder="1" applyAlignment="1" applyProtection="1">
      <alignment/>
      <protection locked="0"/>
    </xf>
    <xf numFmtId="4" fontId="60" fillId="37" borderId="0" xfId="0" applyNumberFormat="1" applyFont="1" applyFill="1" applyAlignment="1">
      <alignment horizontal="center"/>
    </xf>
    <xf numFmtId="186" fontId="60" fillId="37" borderId="0" xfId="0" applyNumberFormat="1" applyFont="1" applyFill="1" applyAlignment="1">
      <alignment horizontal="center"/>
    </xf>
    <xf numFmtId="4" fontId="60" fillId="37" borderId="0" xfId="50" applyNumberFormat="1" applyFont="1" applyFill="1" applyAlignment="1">
      <alignment/>
    </xf>
    <xf numFmtId="188" fontId="65" fillId="37" borderId="0" xfId="0" applyNumberFormat="1" applyFont="1" applyFill="1" applyAlignment="1">
      <alignment/>
    </xf>
    <xf numFmtId="186" fontId="65" fillId="37" borderId="0" xfId="0" applyNumberFormat="1" applyFont="1" applyFill="1" applyBorder="1" applyAlignment="1" applyProtection="1">
      <alignment/>
      <protection locked="0"/>
    </xf>
    <xf numFmtId="4" fontId="65" fillId="37" borderId="0" xfId="0" applyNumberFormat="1" applyFont="1" applyFill="1" applyAlignment="1">
      <alignment horizontal="center"/>
    </xf>
    <xf numFmtId="186" fontId="65" fillId="37" borderId="0" xfId="0" applyNumberFormat="1" applyFont="1" applyFill="1" applyAlignment="1">
      <alignment horizontal="center"/>
    </xf>
    <xf numFmtId="186" fontId="67" fillId="37" borderId="0" xfId="0" applyNumberFormat="1" applyFont="1" applyFill="1" applyBorder="1" applyAlignment="1" applyProtection="1">
      <alignment/>
      <protection locked="0"/>
    </xf>
    <xf numFmtId="188" fontId="63" fillId="37" borderId="0" xfId="0" applyNumberFormat="1" applyFont="1" applyFill="1" applyAlignment="1">
      <alignment/>
    </xf>
    <xf numFmtId="186" fontId="69" fillId="37" borderId="0" xfId="0" applyNumberFormat="1" applyFont="1" applyFill="1" applyBorder="1" applyAlignment="1" applyProtection="1">
      <alignment/>
      <protection locked="0"/>
    </xf>
    <xf numFmtId="186" fontId="59" fillId="37" borderId="0" xfId="0" applyNumberFormat="1" applyFont="1" applyFill="1" applyBorder="1" applyAlignment="1" applyProtection="1">
      <alignment/>
      <protection locked="0"/>
    </xf>
    <xf numFmtId="186" fontId="70" fillId="37" borderId="0" xfId="0" applyNumberFormat="1" applyFont="1" applyFill="1" applyAlignment="1">
      <alignment/>
    </xf>
    <xf numFmtId="4" fontId="58" fillId="37" borderId="0" xfId="50" applyNumberFormat="1" applyFont="1" applyFill="1" applyBorder="1" applyAlignment="1" applyProtection="1">
      <alignment/>
      <protection locked="0"/>
    </xf>
    <xf numFmtId="4" fontId="60" fillId="37" borderId="22" xfId="50" applyNumberFormat="1" applyFont="1" applyFill="1" applyBorder="1" applyAlignment="1">
      <alignment horizontal="center"/>
    </xf>
    <xf numFmtId="186" fontId="60" fillId="37" borderId="0" xfId="0" applyNumberFormat="1" applyFont="1" applyFill="1" applyBorder="1" applyAlignment="1" applyProtection="1">
      <alignment horizontal="left"/>
      <protection locked="0"/>
    </xf>
    <xf numFmtId="186" fontId="60" fillId="37" borderId="0" xfId="0" applyNumberFormat="1" applyFont="1" applyFill="1" applyAlignment="1">
      <alignment horizontal="left"/>
    </xf>
    <xf numFmtId="4" fontId="60" fillId="37" borderId="0" xfId="50" applyNumberFormat="1" applyFont="1" applyFill="1" applyBorder="1" applyAlignment="1" applyProtection="1">
      <alignment/>
      <protection locked="0"/>
    </xf>
    <xf numFmtId="2" fontId="60" fillId="37" borderId="0" xfId="0" applyNumberFormat="1" applyFont="1" applyFill="1" applyBorder="1" applyAlignment="1" applyProtection="1">
      <alignment horizontal="left"/>
      <protection locked="0"/>
    </xf>
    <xf numFmtId="17" fontId="60" fillId="37" borderId="0" xfId="0" applyNumberFormat="1" applyFont="1" applyFill="1" applyAlignment="1">
      <alignment horizontal="left"/>
    </xf>
    <xf numFmtId="186" fontId="62" fillId="37" borderId="0" xfId="0" applyNumberFormat="1" applyFont="1" applyFill="1" applyAlignment="1">
      <alignment/>
    </xf>
    <xf numFmtId="4" fontId="60" fillId="37" borderId="0" xfId="0" applyNumberFormat="1" applyFont="1" applyFill="1" applyBorder="1" applyAlignment="1">
      <alignment horizontal="center"/>
    </xf>
    <xf numFmtId="186" fontId="60" fillId="37" borderId="0" xfId="0" applyNumberFormat="1" applyFont="1" applyFill="1" applyBorder="1" applyAlignment="1">
      <alignment horizontal="center"/>
    </xf>
    <xf numFmtId="4" fontId="60" fillId="37" borderId="0" xfId="50" applyNumberFormat="1" applyFont="1" applyFill="1" applyBorder="1" applyAlignment="1">
      <alignment/>
    </xf>
    <xf numFmtId="188" fontId="58" fillId="37" borderId="0" xfId="0" applyNumberFormat="1" applyFont="1" applyFill="1" applyBorder="1" applyAlignment="1">
      <alignment/>
    </xf>
    <xf numFmtId="4" fontId="60" fillId="37" borderId="0" xfId="50" applyNumberFormat="1" applyFont="1" applyFill="1" applyBorder="1" applyAlignment="1">
      <alignment horizontal="center"/>
    </xf>
    <xf numFmtId="188" fontId="58" fillId="37" borderId="10" xfId="0" applyNumberFormat="1" applyFont="1" applyFill="1" applyBorder="1" applyAlignment="1">
      <alignment/>
    </xf>
    <xf numFmtId="4" fontId="60" fillId="37" borderId="22" xfId="50" applyNumberFormat="1" applyFont="1" applyFill="1" applyBorder="1" applyAlignment="1">
      <alignment/>
    </xf>
    <xf numFmtId="186" fontId="59" fillId="37" borderId="10" xfId="0" applyNumberFormat="1" applyFont="1" applyFill="1" applyBorder="1" applyAlignment="1">
      <alignment/>
    </xf>
    <xf numFmtId="186" fontId="60" fillId="37" borderId="10" xfId="0" applyNumberFormat="1" applyFont="1" applyFill="1" applyBorder="1" applyAlignment="1">
      <alignment/>
    </xf>
    <xf numFmtId="186" fontId="58" fillId="37" borderId="10" xfId="0" applyNumberFormat="1" applyFont="1" applyFill="1" applyBorder="1" applyAlignment="1" applyProtection="1">
      <alignment/>
      <protection locked="0"/>
    </xf>
    <xf numFmtId="4" fontId="58" fillId="37" borderId="0" xfId="0" applyNumberFormat="1" applyFont="1" applyFill="1" applyBorder="1" applyAlignment="1" applyProtection="1">
      <alignment horizontal="center"/>
      <protection locked="0"/>
    </xf>
    <xf numFmtId="186" fontId="58" fillId="37" borderId="0" xfId="0" applyNumberFormat="1" applyFont="1" applyFill="1" applyBorder="1" applyAlignment="1" applyProtection="1">
      <alignment horizontal="center"/>
      <protection locked="0"/>
    </xf>
    <xf numFmtId="186" fontId="59" fillId="37" borderId="0" xfId="0" applyNumberFormat="1" applyFont="1" applyFill="1" applyBorder="1" applyAlignment="1">
      <alignment/>
    </xf>
    <xf numFmtId="186" fontId="58" fillId="37" borderId="0" xfId="0" applyNumberFormat="1" applyFont="1" applyFill="1" applyBorder="1" applyAlignment="1" applyProtection="1">
      <alignment/>
      <protection locked="0"/>
    </xf>
    <xf numFmtId="188" fontId="72" fillId="37" borderId="0" xfId="0" applyNumberFormat="1" applyFont="1" applyFill="1" applyAlignment="1">
      <alignment/>
    </xf>
    <xf numFmtId="186" fontId="60" fillId="37" borderId="0" xfId="54" applyNumberFormat="1" applyFont="1" applyFill="1" applyAlignment="1">
      <alignment horizontal="center"/>
    </xf>
    <xf numFmtId="186" fontId="60" fillId="37" borderId="10" xfId="0" applyNumberFormat="1" applyFont="1" applyFill="1" applyBorder="1" applyAlignment="1" applyProtection="1">
      <alignment/>
      <protection locked="0"/>
    </xf>
    <xf numFmtId="4" fontId="60" fillId="37" borderId="10" xfId="0" applyNumberFormat="1" applyFont="1" applyFill="1" applyBorder="1" applyAlignment="1" applyProtection="1">
      <alignment horizontal="center"/>
      <protection locked="0"/>
    </xf>
    <xf numFmtId="186" fontId="60" fillId="37" borderId="10" xfId="0" applyNumberFormat="1" applyFont="1" applyFill="1" applyBorder="1" applyAlignment="1" applyProtection="1">
      <alignment horizontal="center"/>
      <protection locked="0"/>
    </xf>
    <xf numFmtId="4" fontId="60" fillId="37" borderId="10" xfId="50" applyNumberFormat="1" applyFont="1" applyFill="1" applyBorder="1" applyAlignment="1" applyProtection="1">
      <alignment/>
      <protection locked="0"/>
    </xf>
    <xf numFmtId="186" fontId="73" fillId="37" borderId="22" xfId="0" applyNumberFormat="1" applyFont="1" applyFill="1" applyBorder="1" applyAlignment="1" applyProtection="1">
      <alignment/>
      <protection locked="0"/>
    </xf>
    <xf numFmtId="4" fontId="60" fillId="37" borderId="10" xfId="0" applyNumberFormat="1" applyFont="1" applyFill="1" applyBorder="1" applyAlignment="1">
      <alignment horizontal="center"/>
    </xf>
    <xf numFmtId="186" fontId="60" fillId="37" borderId="10" xfId="0" applyNumberFormat="1" applyFont="1" applyFill="1" applyBorder="1" applyAlignment="1">
      <alignment horizontal="center"/>
    </xf>
    <xf numFmtId="4" fontId="60" fillId="37" borderId="10" xfId="50" applyNumberFormat="1" applyFont="1" applyFill="1" applyBorder="1" applyAlignment="1">
      <alignment/>
    </xf>
    <xf numFmtId="0" fontId="60" fillId="37" borderId="0" xfId="0" applyFont="1" applyFill="1" applyAlignment="1">
      <alignment/>
    </xf>
    <xf numFmtId="4" fontId="60" fillId="37" borderId="0" xfId="0" applyNumberFormat="1" applyFont="1" applyFill="1" applyAlignment="1">
      <alignment/>
    </xf>
    <xf numFmtId="186" fontId="60" fillId="37" borderId="0" xfId="50" applyNumberFormat="1" applyFont="1" applyFill="1" applyAlignment="1" applyProtection="1">
      <alignment/>
      <protection locked="0"/>
    </xf>
    <xf numFmtId="186" fontId="60" fillId="37" borderId="0" xfId="0" applyNumberFormat="1" applyFont="1" applyFill="1" applyAlignment="1" applyProtection="1">
      <alignment/>
      <protection locked="0"/>
    </xf>
    <xf numFmtId="4" fontId="60" fillId="37" borderId="0" xfId="0" applyNumberFormat="1" applyFont="1" applyFill="1" applyAlignment="1" applyProtection="1">
      <alignment horizontal="center"/>
      <protection locked="0"/>
    </xf>
    <xf numFmtId="186" fontId="60" fillId="37" borderId="0" xfId="0" applyNumberFormat="1" applyFont="1" applyFill="1" applyAlignment="1" applyProtection="1">
      <alignment horizontal="center"/>
      <protection locked="0"/>
    </xf>
    <xf numFmtId="186" fontId="58" fillId="37" borderId="0" xfId="0" applyNumberFormat="1" applyFont="1" applyFill="1" applyAlignment="1">
      <alignment/>
    </xf>
    <xf numFmtId="186" fontId="59" fillId="36" borderId="34" xfId="50" applyNumberFormat="1" applyFont="1" applyFill="1" applyBorder="1" applyAlignment="1">
      <alignment horizontal="center"/>
    </xf>
    <xf numFmtId="186" fontId="59" fillId="36" borderId="34" xfId="50" applyNumberFormat="1" applyFont="1" applyFill="1" applyBorder="1" applyAlignment="1" applyProtection="1">
      <alignment horizontal="center"/>
      <protection locked="0"/>
    </xf>
    <xf numFmtId="1" fontId="60" fillId="37" borderId="0" xfId="50" applyNumberFormat="1" applyFont="1" applyFill="1" applyAlignment="1">
      <alignment/>
    </xf>
    <xf numFmtId="3" fontId="60" fillId="37" borderId="0" xfId="50" applyNumberFormat="1" applyFont="1" applyFill="1" applyAlignment="1">
      <alignment/>
    </xf>
    <xf numFmtId="3" fontId="62" fillId="37" borderId="0" xfId="50" applyNumberFormat="1" applyFont="1" applyFill="1" applyBorder="1" applyAlignment="1" applyProtection="1">
      <alignment/>
      <protection locked="0"/>
    </xf>
    <xf numFmtId="3" fontId="65" fillId="37" borderId="0" xfId="50" applyNumberFormat="1" applyFont="1" applyFill="1" applyAlignment="1">
      <alignment/>
    </xf>
    <xf numFmtId="0" fontId="0" fillId="37" borderId="0" xfId="0" applyFill="1" applyBorder="1" applyAlignment="1">
      <alignment wrapText="1"/>
    </xf>
    <xf numFmtId="0" fontId="0" fillId="37" borderId="10" xfId="0" applyFill="1" applyBorder="1" applyAlignment="1">
      <alignment wrapText="1"/>
    </xf>
    <xf numFmtId="3" fontId="60" fillId="37" borderId="0" xfId="50" applyNumberFormat="1" applyFont="1" applyFill="1" applyBorder="1" applyAlignment="1" applyProtection="1">
      <alignment/>
      <protection locked="0"/>
    </xf>
    <xf numFmtId="1" fontId="60" fillId="37" borderId="0" xfId="0" applyNumberFormat="1" applyFont="1" applyFill="1" applyBorder="1" applyAlignment="1" applyProtection="1">
      <alignment horizontal="left"/>
      <protection locked="0"/>
    </xf>
    <xf numFmtId="1" fontId="60" fillId="37" borderId="0" xfId="0" applyNumberFormat="1" applyFont="1" applyFill="1" applyAlignment="1">
      <alignment horizontal="left"/>
    </xf>
    <xf numFmtId="3" fontId="60" fillId="37" borderId="0" xfId="0" applyNumberFormat="1" applyFont="1" applyFill="1" applyBorder="1" applyAlignment="1" applyProtection="1">
      <alignment horizontal="center"/>
      <protection locked="0"/>
    </xf>
    <xf numFmtId="3" fontId="60" fillId="37" borderId="0" xfId="0" applyNumberFormat="1" applyFont="1" applyFill="1" applyBorder="1" applyAlignment="1" applyProtection="1">
      <alignment horizontal="right"/>
      <protection locked="0"/>
    </xf>
    <xf numFmtId="3" fontId="60" fillId="37" borderId="0" xfId="50" applyNumberFormat="1" applyFont="1" applyFill="1" applyBorder="1" applyAlignment="1" applyProtection="1">
      <alignment horizontal="right"/>
      <protection locked="0"/>
    </xf>
    <xf numFmtId="3" fontId="74" fillId="37" borderId="0" xfId="50" applyNumberFormat="1" applyFont="1" applyFill="1" applyBorder="1" applyAlignment="1" applyProtection="1">
      <alignment/>
      <protection locked="0"/>
    </xf>
    <xf numFmtId="3" fontId="60" fillId="37" borderId="0" xfId="50" applyNumberFormat="1" applyFont="1" applyFill="1" applyBorder="1" applyAlignment="1" applyProtection="1">
      <alignment/>
      <protection locked="0"/>
    </xf>
    <xf numFmtId="4" fontId="58" fillId="37" borderId="0" xfId="50" applyNumberFormat="1" applyFont="1" applyFill="1" applyBorder="1" applyAlignment="1" applyProtection="1">
      <alignment horizontal="center"/>
      <protection locked="0"/>
    </xf>
    <xf numFmtId="1" fontId="60" fillId="37" borderId="0" xfId="0" applyNumberFormat="1" applyFont="1" applyFill="1" applyBorder="1" applyAlignment="1" applyProtection="1">
      <alignment horizontal="left"/>
      <protection locked="0"/>
    </xf>
    <xf numFmtId="186" fontId="60" fillId="37" borderId="0" xfId="0" applyNumberFormat="1" applyFont="1" applyFill="1" applyBorder="1" applyAlignment="1" applyProtection="1">
      <alignment/>
      <protection locked="0"/>
    </xf>
    <xf numFmtId="3" fontId="58" fillId="37" borderId="22" xfId="50" applyNumberFormat="1" applyFont="1" applyFill="1" applyBorder="1" applyAlignment="1" applyProtection="1">
      <alignment/>
      <protection locked="0"/>
    </xf>
    <xf numFmtId="3" fontId="58" fillId="37" borderId="22" xfId="50" applyNumberFormat="1" applyFont="1" applyFill="1" applyBorder="1" applyAlignment="1" applyProtection="1">
      <alignment horizontal="center"/>
      <protection locked="0"/>
    </xf>
    <xf numFmtId="1" fontId="58" fillId="37" borderId="22" xfId="50" applyNumberFormat="1" applyFont="1" applyFill="1" applyBorder="1" applyAlignment="1" applyProtection="1">
      <alignment horizontal="center"/>
      <protection locked="0"/>
    </xf>
    <xf numFmtId="1" fontId="62" fillId="37" borderId="0" xfId="50" applyNumberFormat="1" applyFont="1" applyFill="1" applyBorder="1" applyAlignment="1" applyProtection="1">
      <alignment/>
      <protection locked="0"/>
    </xf>
    <xf numFmtId="1" fontId="65" fillId="37" borderId="0" xfId="50" applyNumberFormat="1" applyFont="1" applyFill="1" applyBorder="1" applyAlignment="1" applyProtection="1">
      <alignment/>
      <protection locked="0"/>
    </xf>
    <xf numFmtId="1" fontId="68" fillId="37" borderId="0" xfId="50" applyNumberFormat="1" applyFont="1" applyFill="1" applyBorder="1" applyAlignment="1" applyProtection="1">
      <alignment/>
      <protection locked="0"/>
    </xf>
    <xf numFmtId="1" fontId="58" fillId="37" borderId="0" xfId="50" applyNumberFormat="1" applyFont="1" applyFill="1" applyBorder="1" applyAlignment="1" applyProtection="1">
      <alignment/>
      <protection locked="0"/>
    </xf>
    <xf numFmtId="1" fontId="59" fillId="37" borderId="0" xfId="50" applyNumberFormat="1" applyFont="1" applyFill="1" applyBorder="1" applyAlignment="1" applyProtection="1">
      <alignment/>
      <protection locked="0"/>
    </xf>
    <xf numFmtId="1" fontId="60" fillId="37" borderId="0" xfId="50" applyNumberFormat="1" applyFont="1" applyFill="1" applyBorder="1" applyAlignment="1" applyProtection="1">
      <alignment/>
      <protection locked="0"/>
    </xf>
    <xf numFmtId="1" fontId="74" fillId="37" borderId="0" xfId="50" applyNumberFormat="1" applyFont="1" applyFill="1" applyBorder="1" applyAlignment="1" applyProtection="1">
      <alignment/>
      <protection locked="0"/>
    </xf>
    <xf numFmtId="1" fontId="60" fillId="37" borderId="0" xfId="50" applyNumberFormat="1" applyFont="1" applyFill="1" applyBorder="1" applyAlignment="1" applyProtection="1">
      <alignment/>
      <protection locked="0"/>
    </xf>
    <xf numFmtId="1" fontId="62" fillId="37" borderId="0" xfId="50" applyNumberFormat="1" applyFont="1" applyFill="1" applyAlignment="1">
      <alignment/>
    </xf>
    <xf numFmtId="1" fontId="60" fillId="37" borderId="0" xfId="0" applyNumberFormat="1" applyFont="1" applyFill="1" applyBorder="1" applyAlignment="1" applyProtection="1">
      <alignment horizontal="right"/>
      <protection locked="0"/>
    </xf>
    <xf numFmtId="1" fontId="60" fillId="37" borderId="0" xfId="50" applyNumberFormat="1" applyFont="1" applyFill="1" applyBorder="1" applyAlignment="1" applyProtection="1">
      <alignment horizontal="right"/>
      <protection locked="0"/>
    </xf>
    <xf numFmtId="1" fontId="58" fillId="37" borderId="22" xfId="50" applyNumberFormat="1" applyFont="1" applyFill="1" applyBorder="1" applyAlignment="1" applyProtection="1">
      <alignment/>
      <protection locked="0"/>
    </xf>
    <xf numFmtId="1" fontId="71" fillId="37" borderId="0" xfId="50" applyNumberFormat="1" applyFont="1" applyFill="1" applyBorder="1" applyAlignment="1" applyProtection="1">
      <alignment/>
      <protection locked="0"/>
    </xf>
    <xf numFmtId="1" fontId="60" fillId="37" borderId="10" xfId="50" applyNumberFormat="1" applyFont="1" applyFill="1" applyBorder="1" applyAlignment="1" applyProtection="1">
      <alignment/>
      <protection locked="0"/>
    </xf>
    <xf numFmtId="1" fontId="73" fillId="37" borderId="10" xfId="5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3" fontId="0" fillId="0" borderId="0" xfId="0" applyNumberForma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30" fillId="37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75" fillId="0" borderId="0" xfId="0" applyFont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0" fontId="75" fillId="0" borderId="0" xfId="0" applyFont="1" applyAlignment="1">
      <alignment vertical="center"/>
    </xf>
    <xf numFmtId="0" fontId="34" fillId="0" borderId="35" xfId="0" applyFont="1" applyBorder="1" applyAlignment="1">
      <alignment horizontal="center" wrapText="1"/>
    </xf>
    <xf numFmtId="0" fontId="34" fillId="0" borderId="31" xfId="0" applyFont="1" applyBorder="1" applyAlignment="1">
      <alignment horizontal="center" wrapText="1"/>
    </xf>
    <xf numFmtId="0" fontId="34" fillId="0" borderId="31" xfId="0" applyFont="1" applyBorder="1" applyAlignment="1">
      <alignment horizontal="center" vertical="top" wrapText="1"/>
    </xf>
    <xf numFmtId="0" fontId="35" fillId="0" borderId="36" xfId="0" applyFont="1" applyBorder="1" applyAlignment="1">
      <alignment horizontal="center" wrapText="1"/>
    </xf>
    <xf numFmtId="0" fontId="35" fillId="0" borderId="28" xfId="0" applyFont="1" applyBorder="1" applyAlignment="1">
      <alignment horizontal="center" wrapText="1"/>
    </xf>
    <xf numFmtId="0" fontId="35" fillId="0" borderId="25" xfId="0" applyFont="1" applyBorder="1" applyAlignment="1">
      <alignment wrapText="1"/>
    </xf>
    <xf numFmtId="0" fontId="35" fillId="0" borderId="25" xfId="0" applyFont="1" applyBorder="1" applyAlignment="1">
      <alignment vertical="top" wrapText="1"/>
    </xf>
    <xf numFmtId="0" fontId="35" fillId="0" borderId="29" xfId="0" applyFont="1" applyBorder="1" applyAlignment="1">
      <alignment wrapText="1"/>
    </xf>
    <xf numFmtId="0" fontId="35" fillId="0" borderId="29" xfId="0" applyFont="1" applyBorder="1" applyAlignment="1">
      <alignment vertical="top" wrapText="1"/>
    </xf>
    <xf numFmtId="0" fontId="35" fillId="0" borderId="27" xfId="0" applyFont="1" applyBorder="1" applyAlignment="1">
      <alignment horizontal="center" wrapText="1"/>
    </xf>
    <xf numFmtId="0" fontId="35" fillId="0" borderId="26" xfId="0" applyFont="1" applyBorder="1" applyAlignment="1">
      <alignment wrapText="1"/>
    </xf>
    <xf numFmtId="0" fontId="35" fillId="0" borderId="26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2" fillId="37" borderId="0" xfId="0" applyFont="1" applyFill="1" applyBorder="1" applyAlignment="1">
      <alignment horizontal="left" vertical="center" wrapText="1"/>
    </xf>
    <xf numFmtId="0" fontId="0" fillId="37" borderId="0" xfId="0" applyFill="1" applyBorder="1" applyAlignment="1">
      <alignment horizontal="left" vertical="center" wrapText="1"/>
    </xf>
    <xf numFmtId="0" fontId="3" fillId="37" borderId="35" xfId="0" applyFont="1" applyFill="1" applyBorder="1" applyAlignment="1">
      <alignment horizontal="center" vertical="center"/>
    </xf>
    <xf numFmtId="9" fontId="3" fillId="37" borderId="35" xfId="0" applyNumberFormat="1" applyFont="1" applyFill="1" applyBorder="1" applyAlignment="1">
      <alignment horizontal="center" vertical="center"/>
    </xf>
    <xf numFmtId="3" fontId="0" fillId="37" borderId="0" xfId="0" applyNumberFormat="1" applyFill="1" applyAlignment="1">
      <alignment/>
    </xf>
    <xf numFmtId="0" fontId="0" fillId="0" borderId="22" xfId="0" applyFont="1" applyBorder="1" applyAlignment="1">
      <alignment/>
    </xf>
    <xf numFmtId="0" fontId="0" fillId="0" borderId="37" xfId="0" applyFont="1" applyBorder="1" applyAlignment="1">
      <alignment/>
    </xf>
    <xf numFmtId="0" fontId="30" fillId="37" borderId="0" xfId="0" applyFont="1" applyFill="1" applyAlignment="1">
      <alignment vertical="center"/>
    </xf>
    <xf numFmtId="0" fontId="0" fillId="36" borderId="10" xfId="0" applyFill="1" applyBorder="1" applyAlignment="1" applyProtection="1">
      <alignment wrapText="1"/>
      <protection/>
    </xf>
    <xf numFmtId="3" fontId="0" fillId="35" borderId="14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5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35" borderId="14" xfId="0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left"/>
      <protection locked="0"/>
    </xf>
    <xf numFmtId="0" fontId="0" fillId="35" borderId="14" xfId="0" applyFont="1" applyFill="1" applyBorder="1" applyAlignment="1" applyProtection="1">
      <alignment horizontal="left"/>
      <protection locked="0"/>
    </xf>
    <xf numFmtId="1" fontId="3" fillId="35" borderId="14" xfId="0" applyNumberFormat="1" applyFont="1" applyFill="1" applyBorder="1" applyAlignment="1" applyProtection="1">
      <alignment horizontal="left"/>
      <protection locked="0"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/>
      <protection locked="0"/>
    </xf>
    <xf numFmtId="0" fontId="75" fillId="0" borderId="0" xfId="0" applyFont="1" applyAlignment="1" applyProtection="1">
      <alignment vertical="center" wrapText="1"/>
      <protection/>
    </xf>
    <xf numFmtId="0" fontId="30" fillId="0" borderId="0" xfId="0" applyFont="1" applyAlignment="1">
      <alignment vertical="center" wrapText="1"/>
    </xf>
    <xf numFmtId="183" fontId="3" fillId="35" borderId="14" xfId="0" applyNumberFormat="1" applyFont="1" applyFill="1" applyBorder="1" applyAlignment="1" applyProtection="1">
      <alignment horizontal="left"/>
      <protection locked="0"/>
    </xf>
    <xf numFmtId="0" fontId="0" fillId="36" borderId="41" xfId="0" applyFill="1" applyBorder="1" applyAlignment="1" applyProtection="1">
      <alignment vertical="top" wrapText="1"/>
      <protection locked="0"/>
    </xf>
    <xf numFmtId="0" fontId="0" fillId="36" borderId="42" xfId="0" applyFill="1" applyBorder="1" applyAlignment="1" applyProtection="1">
      <alignment vertical="top" wrapText="1"/>
      <protection locked="0"/>
    </xf>
    <xf numFmtId="0" fontId="0" fillId="36" borderId="43" xfId="0" applyFill="1" applyBorder="1" applyAlignment="1" applyProtection="1">
      <alignment vertical="top" wrapText="1"/>
      <protection locked="0"/>
    </xf>
    <xf numFmtId="0" fontId="0" fillId="36" borderId="20" xfId="0" applyFill="1" applyBorder="1" applyAlignment="1" applyProtection="1">
      <alignment vertical="top" wrapText="1"/>
      <protection locked="0"/>
    </xf>
    <xf numFmtId="0" fontId="0" fillId="36" borderId="0" xfId="0" applyFill="1" applyBorder="1" applyAlignment="1" applyProtection="1">
      <alignment vertical="top" wrapText="1"/>
      <protection locked="0"/>
    </xf>
    <xf numFmtId="0" fontId="0" fillId="36" borderId="44" xfId="0" applyFill="1" applyBorder="1" applyAlignment="1" applyProtection="1">
      <alignment vertical="top" wrapText="1"/>
      <protection locked="0"/>
    </xf>
    <xf numFmtId="0" fontId="0" fillId="36" borderId="45" xfId="0" applyFill="1" applyBorder="1" applyAlignment="1" applyProtection="1">
      <alignment vertical="top" wrapText="1"/>
      <protection locked="0"/>
    </xf>
    <xf numFmtId="0" fontId="0" fillId="36" borderId="46" xfId="0" applyFill="1" applyBorder="1" applyAlignment="1" applyProtection="1">
      <alignment vertical="top" wrapText="1"/>
      <protection locked="0"/>
    </xf>
    <xf numFmtId="0" fontId="0" fillId="36" borderId="47" xfId="0" applyFill="1" applyBorder="1" applyAlignment="1" applyProtection="1">
      <alignment vertical="top" wrapText="1"/>
      <protection locked="0"/>
    </xf>
    <xf numFmtId="0" fontId="0" fillId="36" borderId="41" xfId="0" applyFill="1" applyBorder="1" applyAlignment="1" applyProtection="1">
      <alignment vertical="top" wrapText="1" shrinkToFit="1"/>
      <protection locked="0"/>
    </xf>
    <xf numFmtId="0" fontId="0" fillId="0" borderId="42" xfId="0" applyBorder="1" applyAlignment="1" applyProtection="1">
      <alignment vertical="top" wrapText="1"/>
      <protection locked="0"/>
    </xf>
    <xf numFmtId="0" fontId="0" fillId="0" borderId="43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46" xfId="0" applyBorder="1" applyAlignment="1" applyProtection="1">
      <alignment vertical="top" wrapText="1"/>
      <protection locked="0"/>
    </xf>
    <xf numFmtId="0" fontId="0" fillId="0" borderId="47" xfId="0" applyBorder="1" applyAlignment="1" applyProtection="1">
      <alignment vertical="top" wrapText="1"/>
      <protection locked="0"/>
    </xf>
    <xf numFmtId="0" fontId="44" fillId="36" borderId="23" xfId="0" applyFont="1" applyFill="1" applyBorder="1" applyAlignment="1" applyProtection="1">
      <alignment horizontal="center" vertical="center"/>
      <protection locked="0"/>
    </xf>
    <xf numFmtId="0" fontId="44" fillId="36" borderId="24" xfId="0" applyFont="1" applyFill="1" applyBorder="1" applyAlignment="1">
      <alignment horizontal="center" vertical="center"/>
    </xf>
    <xf numFmtId="0" fontId="44" fillId="36" borderId="31" xfId="0" applyFont="1" applyFill="1" applyBorder="1" applyAlignment="1">
      <alignment horizontal="center" vertical="center"/>
    </xf>
    <xf numFmtId="0" fontId="75" fillId="36" borderId="41" xfId="0" applyFont="1" applyFill="1" applyBorder="1" applyAlignment="1" applyProtection="1">
      <alignment vertical="center" wrapText="1" shrinkToFit="1"/>
      <protection locked="0"/>
    </xf>
    <xf numFmtId="0" fontId="75" fillId="0" borderId="42" xfId="0" applyFont="1" applyBorder="1" applyAlignment="1" applyProtection="1">
      <alignment vertical="center" wrapText="1"/>
      <protection locked="0"/>
    </xf>
    <xf numFmtId="0" fontId="75" fillId="0" borderId="43" xfId="0" applyFont="1" applyBorder="1" applyAlignment="1" applyProtection="1">
      <alignment vertical="center" wrapText="1"/>
      <protection locked="0"/>
    </xf>
    <xf numFmtId="0" fontId="75" fillId="0" borderId="20" xfId="0" applyFont="1" applyBorder="1" applyAlignment="1" applyProtection="1">
      <alignment vertical="center" wrapText="1"/>
      <protection locked="0"/>
    </xf>
    <xf numFmtId="0" fontId="75" fillId="0" borderId="0" xfId="0" applyFont="1" applyAlignment="1" applyProtection="1">
      <alignment vertical="center" wrapText="1"/>
      <protection locked="0"/>
    </xf>
    <xf numFmtId="0" fontId="75" fillId="0" borderId="44" xfId="0" applyFont="1" applyBorder="1" applyAlignment="1" applyProtection="1">
      <alignment vertical="center" wrapText="1"/>
      <protection locked="0"/>
    </xf>
    <xf numFmtId="0" fontId="75" fillId="0" borderId="45" xfId="0" applyFont="1" applyBorder="1" applyAlignment="1" applyProtection="1">
      <alignment vertical="center" wrapText="1"/>
      <protection locked="0"/>
    </xf>
    <xf numFmtId="0" fontId="75" fillId="0" borderId="46" xfId="0" applyFont="1" applyBorder="1" applyAlignment="1" applyProtection="1">
      <alignment vertical="center" wrapText="1"/>
      <protection locked="0"/>
    </xf>
    <xf numFmtId="0" fontId="75" fillId="0" borderId="47" xfId="0" applyFont="1" applyBorder="1" applyAlignment="1" applyProtection="1">
      <alignment vertical="center" wrapText="1"/>
      <protection locked="0"/>
    </xf>
    <xf numFmtId="0" fontId="44" fillId="37" borderId="23" xfId="0" applyFont="1" applyFill="1" applyBorder="1" applyAlignment="1" applyProtection="1">
      <alignment horizontal="center" vertical="center"/>
      <protection locked="0"/>
    </xf>
    <xf numFmtId="0" fontId="44" fillId="0" borderId="24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2" fillId="37" borderId="38" xfId="0" applyFont="1" applyFill="1" applyBorder="1" applyAlignment="1">
      <alignment horizontal="center" vertical="center"/>
    </xf>
    <xf numFmtId="0" fontId="2" fillId="37" borderId="39" xfId="0" applyFont="1" applyFill="1" applyBorder="1" applyAlignment="1">
      <alignment horizontal="center" vertical="center"/>
    </xf>
    <xf numFmtId="0" fontId="2" fillId="37" borderId="40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/>
      <protection locked="0"/>
    </xf>
    <xf numFmtId="0" fontId="0" fillId="0" borderId="48" xfId="0" applyFont="1" applyBorder="1" applyAlignment="1" applyProtection="1">
      <alignment horizontal="left" vertical="top"/>
      <protection locked="0"/>
    </xf>
    <xf numFmtId="0" fontId="0" fillId="0" borderId="49" xfId="0" applyFont="1" applyBorder="1" applyAlignment="1" applyProtection="1">
      <alignment horizontal="left" vertical="top"/>
      <protection locked="0"/>
    </xf>
    <xf numFmtId="0" fontId="0" fillId="0" borderId="50" xfId="0" applyFont="1" applyBorder="1" applyAlignment="1" applyProtection="1">
      <alignment horizontal="left" vertical="top"/>
      <protection locked="0"/>
    </xf>
    <xf numFmtId="0" fontId="0" fillId="0" borderId="51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52" xfId="0" applyFont="1" applyBorder="1" applyAlignment="1" applyProtection="1">
      <alignment horizontal="left" vertical="top"/>
      <protection locked="0"/>
    </xf>
    <xf numFmtId="0" fontId="0" fillId="0" borderId="53" xfId="0" applyFont="1" applyBorder="1" applyAlignment="1" applyProtection="1">
      <alignment horizontal="left" vertical="top"/>
      <protection locked="0"/>
    </xf>
    <xf numFmtId="0" fontId="0" fillId="0" borderId="54" xfId="0" applyFont="1" applyBorder="1" applyAlignment="1" applyProtection="1">
      <alignment horizontal="left" vertical="top"/>
      <protection locked="0"/>
    </xf>
    <xf numFmtId="0" fontId="0" fillId="0" borderId="55" xfId="0" applyFont="1" applyBorder="1" applyAlignment="1" applyProtection="1">
      <alignment horizontal="left" vertical="top"/>
      <protection locked="0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47" fillId="36" borderId="10" xfId="0" applyFont="1" applyFill="1" applyBorder="1" applyAlignment="1" applyProtection="1">
      <alignment horizontal="center"/>
      <protection/>
    </xf>
    <xf numFmtId="0" fontId="57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Border="1" applyAlignment="1">
      <alignment/>
    </xf>
    <xf numFmtId="14" fontId="0" fillId="36" borderId="10" xfId="0" applyNumberFormat="1" applyFill="1" applyBorder="1" applyAlignment="1">
      <alignment/>
    </xf>
    <xf numFmtId="0" fontId="0" fillId="36" borderId="10" xfId="0" applyFont="1" applyFill="1" applyBorder="1" applyAlignment="1">
      <alignment horizontal="center" wrapText="1"/>
    </xf>
    <xf numFmtId="0" fontId="0" fillId="36" borderId="10" xfId="0" applyFill="1" applyBorder="1" applyAlignment="1">
      <alignment horizontal="center" wrapText="1"/>
    </xf>
    <xf numFmtId="0" fontId="2" fillId="0" borderId="38" xfId="0" applyFont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7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8" fillId="0" borderId="0" xfId="0" applyFont="1" applyFill="1" applyBorder="1" applyAlignment="1" applyProtection="1">
      <alignment horizontal="center"/>
      <protection/>
    </xf>
    <xf numFmtId="183" fontId="8" fillId="0" borderId="0" xfId="0" applyNumberFormat="1" applyFont="1" applyFill="1" applyBorder="1" applyAlignment="1">
      <alignment horizontal="left"/>
    </xf>
    <xf numFmtId="183" fontId="8" fillId="35" borderId="14" xfId="0" applyNumberFormat="1" applyFont="1" applyFill="1" applyBorder="1" applyAlignment="1" applyProtection="1">
      <alignment horizontal="center"/>
      <protection locked="0"/>
    </xf>
    <xf numFmtId="183" fontId="8" fillId="35" borderId="56" xfId="0" applyNumberFormat="1" applyFont="1" applyFill="1" applyBorder="1" applyAlignment="1" applyProtection="1">
      <alignment horizontal="center"/>
      <protection locked="0"/>
    </xf>
    <xf numFmtId="183" fontId="8" fillId="36" borderId="1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183" fontId="8" fillId="0" borderId="57" xfId="0" applyNumberFormat="1" applyFont="1" applyFill="1" applyBorder="1" applyAlignment="1" applyProtection="1">
      <alignment horizontal="center"/>
      <protection/>
    </xf>
    <xf numFmtId="183" fontId="8" fillId="0" borderId="10" xfId="0" applyNumberFormat="1" applyFont="1" applyFill="1" applyBorder="1" applyAlignment="1" applyProtection="1">
      <alignment horizontal="center"/>
      <protection/>
    </xf>
    <xf numFmtId="183" fontId="8" fillId="0" borderId="58" xfId="0" applyNumberFormat="1" applyFont="1" applyFill="1" applyBorder="1" applyAlignment="1" applyProtection="1">
      <alignment horizontal="center"/>
      <protection/>
    </xf>
    <xf numFmtId="183" fontId="8" fillId="0" borderId="0" xfId="0" applyNumberFormat="1" applyFont="1" applyFill="1" applyBorder="1" applyAlignment="1" applyProtection="1">
      <alignment horizontal="center"/>
      <protection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183" fontId="9" fillId="0" borderId="62" xfId="0" applyNumberFormat="1" applyFont="1" applyFill="1" applyBorder="1" applyAlignment="1" applyProtection="1">
      <alignment horizontal="center"/>
      <protection/>
    </xf>
    <xf numFmtId="183" fontId="9" fillId="0" borderId="63" xfId="0" applyNumberFormat="1" applyFont="1" applyFill="1" applyBorder="1" applyAlignment="1" applyProtection="1">
      <alignment horizontal="center"/>
      <protection/>
    </xf>
    <xf numFmtId="183" fontId="9" fillId="0" borderId="64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9" fillId="0" borderId="62" xfId="0" applyFont="1" applyBorder="1" applyAlignment="1">
      <alignment horizontal="left"/>
    </xf>
    <xf numFmtId="0" fontId="9" fillId="0" borderId="63" xfId="0" applyFont="1" applyBorder="1" applyAlignment="1">
      <alignment horizontal="left"/>
    </xf>
    <xf numFmtId="0" fontId="9" fillId="0" borderId="64" xfId="0" applyFont="1" applyBorder="1" applyAlignment="1">
      <alignment horizontal="left"/>
    </xf>
    <xf numFmtId="183" fontId="9" fillId="0" borderId="38" xfId="0" applyNumberFormat="1" applyFont="1" applyFill="1" applyBorder="1" applyAlignment="1" applyProtection="1">
      <alignment horizontal="center"/>
      <protection/>
    </xf>
    <xf numFmtId="183" fontId="9" fillId="0" borderId="39" xfId="0" applyNumberFormat="1" applyFont="1" applyFill="1" applyBorder="1" applyAlignment="1" applyProtection="1">
      <alignment horizontal="center"/>
      <protection/>
    </xf>
    <xf numFmtId="183" fontId="9" fillId="0" borderId="4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183" fontId="9" fillId="0" borderId="62" xfId="0" applyNumberFormat="1" applyFont="1" applyBorder="1" applyAlignment="1">
      <alignment horizontal="left"/>
    </xf>
    <xf numFmtId="183" fontId="9" fillId="0" borderId="63" xfId="0" applyNumberFormat="1" applyFont="1" applyBorder="1" applyAlignment="1">
      <alignment horizontal="left"/>
    </xf>
    <xf numFmtId="183" fontId="9" fillId="0" borderId="64" xfId="0" applyNumberFormat="1" applyFont="1" applyBorder="1" applyAlignment="1">
      <alignment horizontal="left"/>
    </xf>
    <xf numFmtId="0" fontId="13" fillId="37" borderId="65" xfId="0" applyFont="1" applyFill="1" applyBorder="1" applyAlignment="1">
      <alignment horizontal="center" vertical="center"/>
    </xf>
    <xf numFmtId="0" fontId="13" fillId="37" borderId="66" xfId="0" applyFont="1" applyFill="1" applyBorder="1" applyAlignment="1">
      <alignment horizontal="center" vertical="center"/>
    </xf>
    <xf numFmtId="0" fontId="13" fillId="37" borderId="67" xfId="0" applyFont="1" applyFill="1" applyBorder="1" applyAlignment="1">
      <alignment horizontal="center" vertical="center"/>
    </xf>
    <xf numFmtId="0" fontId="24" fillId="37" borderId="21" xfId="0" applyFont="1" applyFill="1" applyBorder="1" applyAlignment="1">
      <alignment horizontal="center" vertical="center"/>
    </xf>
    <xf numFmtId="0" fontId="24" fillId="37" borderId="22" xfId="0" applyFont="1" applyFill="1" applyBorder="1" applyAlignment="1">
      <alignment horizontal="center" vertical="center"/>
    </xf>
    <xf numFmtId="0" fontId="24" fillId="37" borderId="37" xfId="0" applyFont="1" applyFill="1" applyBorder="1" applyAlignment="1">
      <alignment horizontal="center" vertical="center"/>
    </xf>
    <xf numFmtId="0" fontId="32" fillId="0" borderId="59" xfId="0" applyFont="1" applyBorder="1" applyAlignment="1">
      <alignment horizontal="center" vertical="center" wrapText="1"/>
    </xf>
    <xf numFmtId="42" fontId="8" fillId="37" borderId="68" xfId="0" applyNumberFormat="1" applyFont="1" applyFill="1" applyBorder="1" applyAlignment="1" applyProtection="1">
      <alignment horizontal="center"/>
      <protection locked="0"/>
    </xf>
    <xf numFmtId="42" fontId="8" fillId="37" borderId="69" xfId="0" applyNumberFormat="1" applyFont="1" applyFill="1" applyBorder="1" applyAlignment="1" applyProtection="1">
      <alignment horizontal="center"/>
      <protection locked="0"/>
    </xf>
    <xf numFmtId="0" fontId="13" fillId="37" borderId="65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/>
    </xf>
    <xf numFmtId="42" fontId="33" fillId="34" borderId="70" xfId="0" applyNumberFormat="1" applyFont="1" applyFill="1" applyBorder="1" applyAlignment="1" applyProtection="1">
      <alignment horizontal="right"/>
      <protection/>
    </xf>
    <xf numFmtId="42" fontId="9" fillId="37" borderId="71" xfId="0" applyNumberFormat="1" applyFont="1" applyFill="1" applyBorder="1" applyAlignment="1" applyProtection="1">
      <alignment horizontal="center"/>
      <protection locked="0"/>
    </xf>
    <xf numFmtId="42" fontId="9" fillId="37" borderId="72" xfId="0" applyNumberFormat="1" applyFont="1" applyFill="1" applyBorder="1" applyAlignment="1" applyProtection="1">
      <alignment horizontal="center"/>
      <protection locked="0"/>
    </xf>
    <xf numFmtId="42" fontId="33" fillId="34" borderId="73" xfId="0" applyNumberFormat="1" applyFont="1" applyFill="1" applyBorder="1" applyAlignment="1" applyProtection="1">
      <alignment horizontal="right"/>
      <protection/>
    </xf>
    <xf numFmtId="42" fontId="33" fillId="34" borderId="0" xfId="0" applyNumberFormat="1" applyFont="1" applyFill="1" applyBorder="1" applyAlignment="1" applyProtection="1">
      <alignment horizontal="right"/>
      <protection/>
    </xf>
    <xf numFmtId="0" fontId="51" fillId="36" borderId="10" xfId="0" applyFont="1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54" fillId="0" borderId="36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2" fillId="0" borderId="26" xfId="0" applyFont="1" applyBorder="1" applyAlignment="1">
      <alignment/>
    </xf>
    <xf numFmtId="0" fontId="52" fillId="0" borderId="29" xfId="0" applyFont="1" applyBorder="1" applyAlignment="1">
      <alignment/>
    </xf>
    <xf numFmtId="0" fontId="53" fillId="0" borderId="36" xfId="0" applyFont="1" applyBorder="1" applyAlignment="1">
      <alignment horizontal="center" wrapText="1"/>
    </xf>
    <xf numFmtId="0" fontId="53" fillId="0" borderId="28" xfId="0" applyFont="1" applyBorder="1" applyAlignment="1">
      <alignment horizontal="center" wrapText="1"/>
    </xf>
    <xf numFmtId="0" fontId="0" fillId="36" borderId="10" xfId="0" applyFill="1" applyBorder="1" applyAlignment="1" applyProtection="1">
      <alignment/>
      <protection/>
    </xf>
    <xf numFmtId="0" fontId="35" fillId="36" borderId="74" xfId="0" applyFont="1" applyFill="1" applyBorder="1" applyAlignment="1" applyProtection="1">
      <alignment/>
      <protection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3" fillId="36" borderId="10" xfId="0" applyFont="1" applyFill="1" applyBorder="1" applyAlignment="1" applyProtection="1">
      <alignment horizontal="center"/>
      <protection locked="0"/>
    </xf>
    <xf numFmtId="14" fontId="3" fillId="36" borderId="10" xfId="0" applyNumberFormat="1" applyFont="1" applyFill="1" applyBorder="1" applyAlignment="1" applyProtection="1">
      <alignment horizontal="center"/>
      <protection locked="0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30" fillId="36" borderId="33" xfId="0" applyFont="1" applyFill="1" applyBorder="1" applyAlignment="1">
      <alignment vertical="center" wrapText="1"/>
    </xf>
    <xf numFmtId="0" fontId="30" fillId="36" borderId="13" xfId="0" applyFont="1" applyFill="1" applyBorder="1" applyAlignment="1">
      <alignment vertical="center" wrapText="1"/>
    </xf>
    <xf numFmtId="0" fontId="30" fillId="36" borderId="25" xfId="0" applyFont="1" applyFill="1" applyBorder="1" applyAlignment="1">
      <alignment vertical="center" wrapText="1"/>
    </xf>
    <xf numFmtId="0" fontId="30" fillId="36" borderId="79" xfId="0" applyFont="1" applyFill="1" applyBorder="1" applyAlignment="1">
      <alignment vertical="center" wrapText="1"/>
    </xf>
    <xf numFmtId="0" fontId="30" fillId="36" borderId="0" xfId="0" applyFont="1" applyFill="1" applyBorder="1" applyAlignment="1">
      <alignment vertical="center" wrapText="1"/>
    </xf>
    <xf numFmtId="0" fontId="30" fillId="36" borderId="26" xfId="0" applyFont="1" applyFill="1" applyBorder="1" applyAlignment="1">
      <alignment vertical="center" wrapText="1"/>
    </xf>
    <xf numFmtId="0" fontId="30" fillId="36" borderId="30" xfId="0" applyFont="1" applyFill="1" applyBorder="1" applyAlignment="1">
      <alignment vertical="center" wrapText="1"/>
    </xf>
    <xf numFmtId="0" fontId="30" fillId="36" borderId="32" xfId="0" applyFont="1" applyFill="1" applyBorder="1" applyAlignment="1">
      <alignment vertical="center" wrapText="1"/>
    </xf>
    <xf numFmtId="0" fontId="30" fillId="36" borderId="29" xfId="0" applyFont="1" applyFill="1" applyBorder="1" applyAlignment="1">
      <alignment vertical="center"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36" borderId="23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36" borderId="31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35" fillId="0" borderId="36" xfId="0" applyFont="1" applyBorder="1" applyAlignment="1">
      <alignment wrapText="1"/>
    </xf>
    <xf numFmtId="0" fontId="35" fillId="0" borderId="28" xfId="0" applyFont="1" applyBorder="1" applyAlignment="1">
      <alignment wrapText="1"/>
    </xf>
    <xf numFmtId="0" fontId="35" fillId="0" borderId="36" xfId="0" applyFont="1" applyBorder="1" applyAlignment="1">
      <alignment vertical="top" wrapText="1"/>
    </xf>
    <xf numFmtId="0" fontId="35" fillId="0" borderId="28" xfId="0" applyFont="1" applyBorder="1" applyAlignment="1">
      <alignment vertical="top" wrapText="1"/>
    </xf>
    <xf numFmtId="0" fontId="35" fillId="0" borderId="36" xfId="0" applyFont="1" applyBorder="1" applyAlignment="1">
      <alignment horizontal="center" wrapText="1"/>
    </xf>
    <xf numFmtId="0" fontId="35" fillId="0" borderId="28" xfId="0" applyFont="1" applyBorder="1" applyAlignment="1">
      <alignment horizontal="center" wrapText="1"/>
    </xf>
    <xf numFmtId="0" fontId="76" fillId="0" borderId="36" xfId="0" applyFont="1" applyBorder="1" applyAlignment="1">
      <alignment wrapText="1"/>
    </xf>
    <xf numFmtId="0" fontId="76" fillId="0" borderId="28" xfId="0" applyFont="1" applyBorder="1" applyAlignment="1">
      <alignment wrapText="1"/>
    </xf>
    <xf numFmtId="0" fontId="19" fillId="0" borderId="33" xfId="0" applyFont="1" applyBorder="1" applyAlignment="1">
      <alignment horizontal="left" wrapText="1"/>
    </xf>
    <xf numFmtId="0" fontId="19" fillId="0" borderId="25" xfId="0" applyFont="1" applyBorder="1" applyAlignment="1">
      <alignment horizontal="left" wrapText="1"/>
    </xf>
    <xf numFmtId="0" fontId="19" fillId="0" borderId="30" xfId="0" applyFont="1" applyBorder="1" applyAlignment="1">
      <alignment horizontal="left" wrapText="1"/>
    </xf>
    <xf numFmtId="0" fontId="19" fillId="0" borderId="29" xfId="0" applyFont="1" applyBorder="1" applyAlignment="1">
      <alignment horizontal="left" wrapText="1"/>
    </xf>
    <xf numFmtId="0" fontId="0" fillId="36" borderId="10" xfId="0" applyFont="1" applyFill="1" applyBorder="1" applyAlignment="1">
      <alignment/>
    </xf>
    <xf numFmtId="0" fontId="3" fillId="34" borderId="0" xfId="0" applyFont="1" applyFill="1" applyAlignment="1">
      <alignment horizontal="center"/>
    </xf>
    <xf numFmtId="0" fontId="0" fillId="0" borderId="8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1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22" fillId="0" borderId="82" xfId="0" applyFont="1" applyFill="1" applyBorder="1" applyAlignment="1">
      <alignment horizontal="center" vertical="center" wrapText="1"/>
    </xf>
    <xf numFmtId="0" fontId="22" fillId="0" borderId="83" xfId="0" applyFont="1" applyFill="1" applyBorder="1" applyAlignment="1">
      <alignment horizontal="center" vertical="center" wrapText="1"/>
    </xf>
    <xf numFmtId="0" fontId="22" fillId="0" borderId="84" xfId="0" applyFont="1" applyFill="1" applyBorder="1" applyAlignment="1">
      <alignment horizontal="center" vertical="center" wrapText="1"/>
    </xf>
    <xf numFmtId="0" fontId="41" fillId="0" borderId="85" xfId="0" applyFont="1" applyFill="1" applyBorder="1" applyAlignment="1">
      <alignment horizontal="center" vertical="center" wrapText="1"/>
    </xf>
    <xf numFmtId="0" fontId="41" fillId="0" borderId="86" xfId="0" applyFont="1" applyFill="1" applyBorder="1" applyAlignment="1">
      <alignment horizontal="center" vertical="center" wrapText="1"/>
    </xf>
    <xf numFmtId="0" fontId="41" fillId="0" borderId="87" xfId="0" applyFont="1" applyFill="1" applyBorder="1" applyAlignment="1">
      <alignment horizontal="center" vertical="center" wrapText="1"/>
    </xf>
    <xf numFmtId="0" fontId="39" fillId="0" borderId="88" xfId="0" applyFont="1" applyBorder="1" applyAlignment="1">
      <alignment horizontal="left" vertical="center"/>
    </xf>
    <xf numFmtId="0" fontId="39" fillId="0" borderId="89" xfId="0" applyFont="1" applyBorder="1" applyAlignment="1">
      <alignment horizontal="left" vertical="center"/>
    </xf>
    <xf numFmtId="0" fontId="39" fillId="0" borderId="90" xfId="0" applyFont="1" applyBorder="1" applyAlignment="1">
      <alignment horizontal="left" vertical="center"/>
    </xf>
    <xf numFmtId="0" fontId="37" fillId="0" borderId="88" xfId="0" applyFont="1" applyFill="1" applyBorder="1" applyAlignment="1">
      <alignment horizontal="center" vertical="center" wrapText="1"/>
    </xf>
    <xf numFmtId="0" fontId="37" fillId="0" borderId="89" xfId="0" applyFont="1" applyFill="1" applyBorder="1" applyAlignment="1">
      <alignment horizontal="center" vertical="center" wrapText="1"/>
    </xf>
    <xf numFmtId="0" fontId="37" fillId="0" borderId="90" xfId="0" applyFont="1" applyFill="1" applyBorder="1" applyAlignment="1">
      <alignment horizontal="center" vertical="center" wrapText="1"/>
    </xf>
    <xf numFmtId="0" fontId="39" fillId="0" borderId="88" xfId="0" applyFont="1" applyBorder="1" applyAlignment="1">
      <alignment horizontal="center" vertical="center"/>
    </xf>
    <xf numFmtId="0" fontId="39" fillId="0" borderId="89" xfId="0" applyFont="1" applyBorder="1" applyAlignment="1">
      <alignment horizontal="center" vertical="center"/>
    </xf>
    <xf numFmtId="0" fontId="39" fillId="0" borderId="90" xfId="0" applyFont="1" applyBorder="1" applyAlignment="1">
      <alignment horizontal="center" vertical="center"/>
    </xf>
    <xf numFmtId="0" fontId="3" fillId="35" borderId="11" xfId="0" applyFont="1" applyFill="1" applyBorder="1" applyAlignment="1" applyProtection="1">
      <alignment horizontal="center"/>
      <protection locked="0"/>
    </xf>
    <xf numFmtId="42" fontId="3" fillId="35" borderId="11" xfId="0" applyNumberFormat="1" applyFont="1" applyFill="1" applyBorder="1" applyAlignment="1" applyProtection="1">
      <alignment horizontal="center"/>
      <protection locked="0"/>
    </xf>
    <xf numFmtId="0" fontId="39" fillId="0" borderId="88" xfId="0" applyFont="1" applyBorder="1" applyAlignment="1">
      <alignment horizontal="center" vertical="center"/>
    </xf>
    <xf numFmtId="0" fontId="39" fillId="0" borderId="89" xfId="0" applyFont="1" applyBorder="1" applyAlignment="1">
      <alignment horizontal="center" vertical="center"/>
    </xf>
    <xf numFmtId="0" fontId="39" fillId="0" borderId="90" xfId="0" applyFont="1" applyBorder="1" applyAlignment="1">
      <alignment horizontal="center" vertical="center"/>
    </xf>
    <xf numFmtId="0" fontId="77" fillId="37" borderId="0" xfId="0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center" vertical="center"/>
    </xf>
    <xf numFmtId="0" fontId="3" fillId="37" borderId="24" xfId="0" applyFont="1" applyFill="1" applyBorder="1" applyAlignment="1">
      <alignment horizontal="center" vertical="center"/>
    </xf>
    <xf numFmtId="0" fontId="3" fillId="37" borderId="31" xfId="0" applyFont="1" applyFill="1" applyBorder="1" applyAlignment="1">
      <alignment horizontal="center" vertical="center"/>
    </xf>
    <xf numFmtId="3" fontId="3" fillId="37" borderId="23" xfId="0" applyNumberFormat="1" applyFont="1" applyFill="1" applyBorder="1" applyAlignment="1">
      <alignment horizontal="center" vertical="center"/>
    </xf>
    <xf numFmtId="3" fontId="3" fillId="37" borderId="31" xfId="0" applyNumberFormat="1" applyFont="1" applyFill="1" applyBorder="1" applyAlignment="1">
      <alignment horizontal="center" vertical="center"/>
    </xf>
    <xf numFmtId="3" fontId="3" fillId="37" borderId="23" xfId="0" applyNumberFormat="1" applyFont="1" applyFill="1" applyBorder="1" applyAlignment="1">
      <alignment vertical="center"/>
    </xf>
    <xf numFmtId="3" fontId="3" fillId="37" borderId="31" xfId="0" applyNumberFormat="1" applyFont="1" applyFill="1" applyBorder="1" applyAlignment="1">
      <alignment vertical="center"/>
    </xf>
    <xf numFmtId="0" fontId="77" fillId="37" borderId="0" xfId="0" applyFont="1" applyFill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_2 Budget § Plan de Fi Heiva I Tahiti by Makau prévisionnel 10X26 V3 " xfId="50"/>
    <cellStyle name="Currency" xfId="51"/>
    <cellStyle name="Currency [0]" xfId="52"/>
    <cellStyle name="Neutr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FF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CC7F5"/>
      <rgbColor rgb="00003366"/>
      <rgbColor rgb="00339966"/>
      <rgbColor rgb="00003300"/>
      <rgbColor rgb="00CCE69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1</xdr:row>
      <xdr:rowOff>66675</xdr:rowOff>
    </xdr:from>
    <xdr:to>
      <xdr:col>7</xdr:col>
      <xdr:colOff>114300</xdr:colOff>
      <xdr:row>1</xdr:row>
      <xdr:rowOff>800100</xdr:rowOff>
    </xdr:to>
    <xdr:pic>
      <xdr:nvPicPr>
        <xdr:cNvPr id="1" name="Picture 79" descr="Logo_Pay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3812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2</xdr:row>
      <xdr:rowOff>47625</xdr:rowOff>
    </xdr:from>
    <xdr:to>
      <xdr:col>2</xdr:col>
      <xdr:colOff>266700</xdr:colOff>
      <xdr:row>2</xdr:row>
      <xdr:rowOff>781050</xdr:rowOff>
    </xdr:to>
    <xdr:pic>
      <xdr:nvPicPr>
        <xdr:cNvPr id="1" name="Picture 1" descr="Logo_Pay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45720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2</xdr:row>
      <xdr:rowOff>28575</xdr:rowOff>
    </xdr:from>
    <xdr:to>
      <xdr:col>2</xdr:col>
      <xdr:colOff>1085850</xdr:colOff>
      <xdr:row>2</xdr:row>
      <xdr:rowOff>762000</xdr:rowOff>
    </xdr:to>
    <xdr:pic>
      <xdr:nvPicPr>
        <xdr:cNvPr id="1" name="Picture 1" descr="Logo_Pay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4290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2</xdr:row>
      <xdr:rowOff>28575</xdr:rowOff>
    </xdr:from>
    <xdr:to>
      <xdr:col>5</xdr:col>
      <xdr:colOff>47625</xdr:colOff>
      <xdr:row>2</xdr:row>
      <xdr:rowOff>762000</xdr:rowOff>
    </xdr:to>
    <xdr:pic>
      <xdr:nvPicPr>
        <xdr:cNvPr id="1" name="Picture 1" descr="Logo_Pay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4290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2</xdr:row>
      <xdr:rowOff>28575</xdr:rowOff>
    </xdr:from>
    <xdr:to>
      <xdr:col>5</xdr:col>
      <xdr:colOff>47625</xdr:colOff>
      <xdr:row>2</xdr:row>
      <xdr:rowOff>762000</xdr:rowOff>
    </xdr:to>
    <xdr:pic>
      <xdr:nvPicPr>
        <xdr:cNvPr id="1" name="Picture 1" descr="Logo_Pay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4290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57150</xdr:rowOff>
    </xdr:from>
    <xdr:to>
      <xdr:col>3</xdr:col>
      <xdr:colOff>276225</xdr:colOff>
      <xdr:row>2</xdr:row>
      <xdr:rowOff>790575</xdr:rowOff>
    </xdr:to>
    <xdr:pic>
      <xdr:nvPicPr>
        <xdr:cNvPr id="1" name="Picture 1" descr="Logo_Pay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7147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2</xdr:row>
      <xdr:rowOff>28575</xdr:rowOff>
    </xdr:from>
    <xdr:to>
      <xdr:col>5</xdr:col>
      <xdr:colOff>47625</xdr:colOff>
      <xdr:row>2</xdr:row>
      <xdr:rowOff>762000</xdr:rowOff>
    </xdr:to>
    <xdr:pic>
      <xdr:nvPicPr>
        <xdr:cNvPr id="1" name="Picture 1" descr="Logo_Pay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4290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2</xdr:row>
      <xdr:rowOff>47625</xdr:rowOff>
    </xdr:from>
    <xdr:to>
      <xdr:col>6</xdr:col>
      <xdr:colOff>104775</xdr:colOff>
      <xdr:row>2</xdr:row>
      <xdr:rowOff>781050</xdr:rowOff>
    </xdr:to>
    <xdr:pic>
      <xdr:nvPicPr>
        <xdr:cNvPr id="1" name="Picture 11" descr="Logo_Pay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0955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2</xdr:row>
      <xdr:rowOff>85725</xdr:rowOff>
    </xdr:from>
    <xdr:to>
      <xdr:col>6</xdr:col>
      <xdr:colOff>114300</xdr:colOff>
      <xdr:row>2</xdr:row>
      <xdr:rowOff>819150</xdr:rowOff>
    </xdr:to>
    <xdr:pic>
      <xdr:nvPicPr>
        <xdr:cNvPr id="1" name="Picture 311" descr="Logo_Pay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38100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2</xdr:row>
      <xdr:rowOff>28575</xdr:rowOff>
    </xdr:from>
    <xdr:to>
      <xdr:col>4</xdr:col>
      <xdr:colOff>114300</xdr:colOff>
      <xdr:row>2</xdr:row>
      <xdr:rowOff>762000</xdr:rowOff>
    </xdr:to>
    <xdr:pic>
      <xdr:nvPicPr>
        <xdr:cNvPr id="1" name="Picture 18" descr="Logo_Pay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7622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2</xdr:row>
      <xdr:rowOff>28575</xdr:rowOff>
    </xdr:from>
    <xdr:to>
      <xdr:col>5</xdr:col>
      <xdr:colOff>47625</xdr:colOff>
      <xdr:row>2</xdr:row>
      <xdr:rowOff>762000</xdr:rowOff>
    </xdr:to>
    <xdr:pic>
      <xdr:nvPicPr>
        <xdr:cNvPr id="1" name="Picture 1" descr="Logo_Pay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4290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2</xdr:row>
      <xdr:rowOff>28575</xdr:rowOff>
    </xdr:from>
    <xdr:to>
      <xdr:col>5</xdr:col>
      <xdr:colOff>47625</xdr:colOff>
      <xdr:row>2</xdr:row>
      <xdr:rowOff>762000</xdr:rowOff>
    </xdr:to>
    <xdr:pic>
      <xdr:nvPicPr>
        <xdr:cNvPr id="1" name="Picture 1" descr="Logo_Pay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4290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2</xdr:row>
      <xdr:rowOff>28575</xdr:rowOff>
    </xdr:from>
    <xdr:to>
      <xdr:col>5</xdr:col>
      <xdr:colOff>47625</xdr:colOff>
      <xdr:row>2</xdr:row>
      <xdr:rowOff>762000</xdr:rowOff>
    </xdr:to>
    <xdr:pic>
      <xdr:nvPicPr>
        <xdr:cNvPr id="1" name="Picture 1" descr="Logo_Pay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4290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2</xdr:row>
      <xdr:rowOff>28575</xdr:rowOff>
    </xdr:from>
    <xdr:to>
      <xdr:col>5</xdr:col>
      <xdr:colOff>47625</xdr:colOff>
      <xdr:row>2</xdr:row>
      <xdr:rowOff>762000</xdr:rowOff>
    </xdr:to>
    <xdr:pic>
      <xdr:nvPicPr>
        <xdr:cNvPr id="1" name="Picture 1" descr="Logo_Pay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4290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1</xdr:row>
      <xdr:rowOff>19050</xdr:rowOff>
    </xdr:from>
    <xdr:to>
      <xdr:col>7</xdr:col>
      <xdr:colOff>9525</xdr:colOff>
      <xdr:row>1</xdr:row>
      <xdr:rowOff>752475</xdr:rowOff>
    </xdr:to>
    <xdr:pic>
      <xdr:nvPicPr>
        <xdr:cNvPr id="1" name="Picture 1" descr="Logo_Pay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3812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oleObject" Target="../embeddings/oleObject_15_0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2"/>
  <dimension ref="A2:AL145"/>
  <sheetViews>
    <sheetView showGridLines="0" showRowColHeaders="0" view="pageBreakPreview" zoomScaleSheetLayoutView="100" zoomScalePageLayoutView="0" workbookViewId="0" topLeftCell="A116">
      <selection activeCell="U121" sqref="U121"/>
    </sheetView>
  </sheetViews>
  <sheetFormatPr defaultColWidth="11.421875" defaultRowHeight="12.75"/>
  <cols>
    <col min="1" max="1" width="3.7109375" style="0" customWidth="1"/>
    <col min="2" max="2" width="3.7109375" style="20" customWidth="1"/>
    <col min="3" max="12" width="3.7109375" style="0" customWidth="1"/>
    <col min="13" max="13" width="4.421875" style="0" customWidth="1"/>
    <col min="14" max="17" width="3.7109375" style="0" customWidth="1"/>
    <col min="18" max="18" width="4.140625" style="0" customWidth="1"/>
    <col min="19" max="21" width="3.7109375" style="0" customWidth="1"/>
    <col min="22" max="22" width="4.8515625" style="0" customWidth="1"/>
    <col min="23" max="23" width="6.421875" style="0" customWidth="1"/>
    <col min="24" max="33" width="3.7109375" style="0" customWidth="1"/>
    <col min="34" max="34" width="1.8515625" style="0" customWidth="1"/>
    <col min="35" max="35" width="2.7109375" style="0" customWidth="1"/>
  </cols>
  <sheetData>
    <row r="1" ht="13.5" thickBot="1"/>
    <row r="2" spans="2:34" ht="69.75" customHeight="1" thickBot="1">
      <c r="B2" s="228"/>
      <c r="C2" s="229"/>
      <c r="D2" s="229"/>
      <c r="E2" s="229"/>
      <c r="F2" s="229"/>
      <c r="G2" s="229"/>
      <c r="H2" s="229"/>
      <c r="I2" s="229"/>
      <c r="J2" s="524" t="s">
        <v>304</v>
      </c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525"/>
      <c r="X2" s="525"/>
      <c r="Y2" s="525"/>
      <c r="Z2" s="525"/>
      <c r="AA2" s="525"/>
      <c r="AB2" s="525"/>
      <c r="AC2" s="525"/>
      <c r="AD2" s="525"/>
      <c r="AE2" s="525"/>
      <c r="AF2" s="525"/>
      <c r="AG2" s="525"/>
      <c r="AH2" s="526"/>
    </row>
    <row r="3" spans="1:35" ht="12" customHeight="1">
      <c r="A3" s="87"/>
      <c r="B3" s="31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</row>
    <row r="4" spans="1:35" s="34" customFormat="1" ht="11.25" customHeight="1">
      <c r="A4" s="212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193"/>
      <c r="AH4" s="193"/>
      <c r="AI4" s="95"/>
    </row>
    <row r="5" s="87" customFormat="1" ht="4.5" customHeight="1"/>
    <row r="6" spans="2:33" ht="12.75">
      <c r="B6" s="87" t="s">
        <v>126</v>
      </c>
      <c r="C6" s="87"/>
      <c r="D6" s="87"/>
      <c r="E6" s="87"/>
      <c r="F6" s="87"/>
      <c r="G6" s="8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/>
      <c r="U6" s="527"/>
      <c r="V6" s="527"/>
      <c r="W6" s="527"/>
      <c r="X6" s="527"/>
      <c r="Y6" s="527"/>
      <c r="Z6" s="527"/>
      <c r="AA6" s="527"/>
      <c r="AB6" s="527"/>
      <c r="AC6" s="527"/>
      <c r="AD6" s="527"/>
      <c r="AE6" s="87"/>
      <c r="AF6" s="87"/>
      <c r="AG6" s="87"/>
    </row>
    <row r="7" spans="2:33" s="87" customFormat="1" ht="4.5" customHeight="1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2:33" ht="12.75">
      <c r="B8" s="87" t="s">
        <v>127</v>
      </c>
      <c r="C8" s="87"/>
      <c r="D8" s="87"/>
      <c r="E8" s="87"/>
      <c r="F8" s="87"/>
      <c r="G8" s="87"/>
      <c r="H8" s="527"/>
      <c r="I8" s="527"/>
      <c r="J8" s="527"/>
      <c r="K8" s="527"/>
      <c r="L8" s="527"/>
      <c r="M8" s="527"/>
      <c r="N8" s="527"/>
      <c r="O8" s="527"/>
      <c r="P8" s="527"/>
      <c r="Q8" s="527"/>
      <c r="R8" s="527"/>
      <c r="S8" s="527"/>
      <c r="T8" s="527"/>
      <c r="U8" s="527"/>
      <c r="V8" s="527"/>
      <c r="W8" s="527"/>
      <c r="X8" s="527"/>
      <c r="Y8" s="527"/>
      <c r="Z8" s="527"/>
      <c r="AA8" s="527"/>
      <c r="AB8" s="527"/>
      <c r="AC8" s="527"/>
      <c r="AD8" s="527"/>
      <c r="AE8" s="87"/>
      <c r="AF8" s="87"/>
      <c r="AG8" s="87"/>
    </row>
    <row r="9" spans="2:33" s="87" customFormat="1" ht="4.5" customHeight="1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2:33" ht="12.75">
      <c r="B10" s="87" t="s">
        <v>128</v>
      </c>
      <c r="C10" s="87"/>
      <c r="D10" s="87"/>
      <c r="E10" s="87"/>
      <c r="F10" s="87"/>
      <c r="G10" s="8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7"/>
      <c r="T10" s="527"/>
      <c r="U10" s="527"/>
      <c r="V10" s="527"/>
      <c r="W10" s="527"/>
      <c r="X10" s="527"/>
      <c r="Y10" s="527"/>
      <c r="Z10" s="527"/>
      <c r="AA10" s="527"/>
      <c r="AB10" s="527"/>
      <c r="AC10" s="527"/>
      <c r="AD10" s="527"/>
      <c r="AE10" s="87"/>
      <c r="AF10" s="87"/>
      <c r="AG10" s="87"/>
    </row>
    <row r="11" spans="1:34" s="87" customFormat="1" ht="4.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</row>
    <row r="12" spans="1:36" ht="12.75">
      <c r="A12" s="87"/>
      <c r="B12" s="87"/>
      <c r="C12" s="20"/>
      <c r="E12" s="195"/>
      <c r="F12" s="210"/>
      <c r="G12" s="87"/>
      <c r="H12" s="196"/>
      <c r="I12" s="31" t="s">
        <v>129</v>
      </c>
      <c r="J12" s="87"/>
      <c r="K12" s="87"/>
      <c r="L12" s="87"/>
      <c r="M12" s="87"/>
      <c r="N12" s="87"/>
      <c r="O12" s="87"/>
      <c r="P12" s="87"/>
      <c r="Q12" s="87"/>
      <c r="R12" s="87"/>
      <c r="S12" s="87" t="s">
        <v>130</v>
      </c>
      <c r="T12" s="87"/>
      <c r="U12" s="87"/>
      <c r="V12" s="489"/>
      <c r="W12" s="519"/>
      <c r="X12" s="519"/>
      <c r="Y12" s="519"/>
      <c r="Z12" s="519"/>
      <c r="AA12" s="519"/>
      <c r="AB12" s="87"/>
      <c r="AC12" s="87"/>
      <c r="AD12" s="87"/>
      <c r="AE12" s="87"/>
      <c r="AF12" s="87"/>
      <c r="AG12" s="87"/>
      <c r="AH12" s="87"/>
      <c r="AI12" s="87"/>
      <c r="AJ12" s="87"/>
    </row>
    <row r="13" spans="1:36" s="2" customFormat="1" ht="3" customHeight="1">
      <c r="A13" s="89"/>
      <c r="B13" s="89"/>
      <c r="E13" s="197"/>
      <c r="F13" s="94"/>
      <c r="G13" s="89"/>
      <c r="H13" s="198"/>
      <c r="I13" s="19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490"/>
      <c r="W13" s="239"/>
      <c r="X13" s="239"/>
      <c r="Y13" s="239"/>
      <c r="Z13" s="239"/>
      <c r="AA13" s="239"/>
      <c r="AB13" s="89"/>
      <c r="AC13" s="89"/>
      <c r="AD13" s="89"/>
      <c r="AE13" s="89"/>
      <c r="AF13" s="89"/>
      <c r="AG13" s="89"/>
      <c r="AH13" s="89"/>
      <c r="AI13" s="89"/>
      <c r="AJ13" s="89"/>
    </row>
    <row r="14" spans="1:36" ht="12.75">
      <c r="A14" s="87"/>
      <c r="B14" s="87"/>
      <c r="C14" s="20"/>
      <c r="E14" s="195"/>
      <c r="F14" s="210"/>
      <c r="G14" s="87"/>
      <c r="H14" s="196"/>
      <c r="I14" s="31" t="s">
        <v>131</v>
      </c>
      <c r="J14" s="87"/>
      <c r="K14" s="87"/>
      <c r="L14" s="87"/>
      <c r="M14" s="87"/>
      <c r="N14" s="87"/>
      <c r="O14" s="87"/>
      <c r="P14" s="87"/>
      <c r="Q14" s="87"/>
      <c r="R14" s="87"/>
      <c r="S14" s="87" t="s">
        <v>130</v>
      </c>
      <c r="T14" s="87"/>
      <c r="U14" s="87"/>
      <c r="V14" s="489"/>
      <c r="W14" s="519"/>
      <c r="X14" s="519"/>
      <c r="Y14" s="519"/>
      <c r="Z14" s="519"/>
      <c r="AA14" s="519"/>
      <c r="AB14" s="87"/>
      <c r="AC14" s="87"/>
      <c r="AD14" s="87"/>
      <c r="AE14" s="87"/>
      <c r="AF14" s="87"/>
      <c r="AG14" s="87"/>
      <c r="AH14" s="87"/>
      <c r="AI14" s="87"/>
      <c r="AJ14" s="87"/>
    </row>
    <row r="15" spans="1:36" s="2" customFormat="1" ht="3" customHeight="1">
      <c r="A15" s="89"/>
      <c r="B15" s="89"/>
      <c r="E15" s="197"/>
      <c r="F15" s="94"/>
      <c r="G15" s="89"/>
      <c r="H15" s="198"/>
      <c r="I15" s="19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490"/>
      <c r="W15" s="491"/>
      <c r="X15" s="491"/>
      <c r="Y15" s="491"/>
      <c r="Z15" s="491"/>
      <c r="AA15" s="491"/>
      <c r="AB15" s="89"/>
      <c r="AC15" s="89"/>
      <c r="AD15" s="89"/>
      <c r="AE15" s="89"/>
      <c r="AF15" s="89"/>
      <c r="AG15" s="89"/>
      <c r="AH15" s="89"/>
      <c r="AI15" s="89"/>
      <c r="AJ15" s="89"/>
    </row>
    <row r="16" spans="1:36" ht="12.75">
      <c r="A16" s="87"/>
      <c r="B16" s="87"/>
      <c r="C16" s="20"/>
      <c r="E16" s="195"/>
      <c r="F16" s="210"/>
      <c r="G16" s="87"/>
      <c r="H16" s="196"/>
      <c r="I16" s="31" t="s">
        <v>454</v>
      </c>
      <c r="J16" s="87"/>
      <c r="K16" s="87"/>
      <c r="L16" s="87"/>
      <c r="M16" s="87"/>
      <c r="N16" s="87"/>
      <c r="O16" s="87"/>
      <c r="P16" s="87"/>
      <c r="Q16" s="87"/>
      <c r="R16" s="87"/>
      <c r="S16" s="87" t="s">
        <v>130</v>
      </c>
      <c r="T16" s="87"/>
      <c r="U16" s="87"/>
      <c r="V16" s="489"/>
      <c r="W16" s="519"/>
      <c r="X16" s="519"/>
      <c r="Y16" s="519"/>
      <c r="Z16" s="519"/>
      <c r="AA16" s="519"/>
      <c r="AB16" s="87"/>
      <c r="AC16" s="87"/>
      <c r="AD16" s="87"/>
      <c r="AE16" s="87"/>
      <c r="AF16" s="87"/>
      <c r="AG16" s="87"/>
      <c r="AH16" s="87"/>
      <c r="AI16" s="87"/>
      <c r="AJ16" s="87"/>
    </row>
    <row r="17" spans="1:36" s="2" customFormat="1" ht="3" customHeight="1">
      <c r="A17" s="89"/>
      <c r="B17" s="89"/>
      <c r="E17" s="197"/>
      <c r="F17" s="94"/>
      <c r="G17" s="89"/>
      <c r="H17" s="198"/>
      <c r="I17" s="19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490"/>
      <c r="W17" s="239"/>
      <c r="X17" s="239"/>
      <c r="Y17" s="239"/>
      <c r="Z17" s="239"/>
      <c r="AA17" s="239"/>
      <c r="AB17" s="89"/>
      <c r="AC17" s="89"/>
      <c r="AD17" s="89"/>
      <c r="AE17" s="89"/>
      <c r="AF17" s="89"/>
      <c r="AG17" s="89"/>
      <c r="AH17" s="89"/>
      <c r="AI17" s="89"/>
      <c r="AJ17" s="89"/>
    </row>
    <row r="18" spans="1:36" ht="12.75">
      <c r="A18" s="87"/>
      <c r="B18" s="87"/>
      <c r="C18" s="20"/>
      <c r="E18" s="195"/>
      <c r="F18" s="210"/>
      <c r="G18" s="87"/>
      <c r="H18" s="196"/>
      <c r="I18" s="31" t="s">
        <v>455</v>
      </c>
      <c r="J18" s="87"/>
      <c r="K18" s="87"/>
      <c r="L18" s="87"/>
      <c r="M18" s="87"/>
      <c r="N18" s="87"/>
      <c r="O18" s="87"/>
      <c r="P18" s="87"/>
      <c r="Q18" s="87"/>
      <c r="R18" s="87"/>
      <c r="S18" s="87" t="s">
        <v>130</v>
      </c>
      <c r="T18" s="87"/>
      <c r="U18" s="87"/>
      <c r="V18" s="489"/>
      <c r="W18" s="519"/>
      <c r="X18" s="519"/>
      <c r="Y18" s="519"/>
      <c r="Z18" s="519"/>
      <c r="AA18" s="519"/>
      <c r="AB18" s="87"/>
      <c r="AC18" s="87"/>
      <c r="AD18" s="87"/>
      <c r="AE18" s="87"/>
      <c r="AF18" s="87"/>
      <c r="AG18" s="87"/>
      <c r="AH18" s="87"/>
      <c r="AI18" s="87"/>
      <c r="AJ18" s="87"/>
    </row>
    <row r="19" spans="1:36" s="2" customFormat="1" ht="3" customHeight="1">
      <c r="A19" s="89"/>
      <c r="B19" s="89"/>
      <c r="E19" s="197"/>
      <c r="F19" s="94"/>
      <c r="G19" s="89"/>
      <c r="H19" s="198"/>
      <c r="I19" s="19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490"/>
      <c r="W19" s="239"/>
      <c r="X19" s="239"/>
      <c r="Y19" s="239"/>
      <c r="Z19" s="239"/>
      <c r="AA19" s="239"/>
      <c r="AB19" s="89"/>
      <c r="AC19" s="89"/>
      <c r="AD19" s="89"/>
      <c r="AE19" s="89"/>
      <c r="AF19" s="89"/>
      <c r="AG19" s="89"/>
      <c r="AH19" s="89"/>
      <c r="AI19" s="89"/>
      <c r="AJ19" s="89"/>
    </row>
    <row r="20" spans="1:36" ht="12.75">
      <c r="A20" s="87"/>
      <c r="B20" s="87"/>
      <c r="C20" s="20"/>
      <c r="E20" s="195"/>
      <c r="F20" s="210"/>
      <c r="G20" s="87"/>
      <c r="H20" s="196"/>
      <c r="I20" s="31" t="s">
        <v>456</v>
      </c>
      <c r="J20" s="87"/>
      <c r="K20" s="87"/>
      <c r="L20" s="87"/>
      <c r="M20" s="87"/>
      <c r="N20" s="87"/>
      <c r="O20" s="87"/>
      <c r="P20" s="87"/>
      <c r="Q20" s="87"/>
      <c r="R20" s="87"/>
      <c r="S20" s="87" t="s">
        <v>130</v>
      </c>
      <c r="T20" s="87"/>
      <c r="U20" s="87"/>
      <c r="V20" s="489"/>
      <c r="W20" s="519"/>
      <c r="X20" s="519"/>
      <c r="Y20" s="519"/>
      <c r="Z20" s="519"/>
      <c r="AA20" s="519"/>
      <c r="AB20" s="87"/>
      <c r="AC20" s="87"/>
      <c r="AD20" s="87"/>
      <c r="AE20" s="87"/>
      <c r="AF20" s="87"/>
      <c r="AG20" s="87"/>
      <c r="AH20" s="87"/>
      <c r="AI20" s="87"/>
      <c r="AJ20" s="87"/>
    </row>
    <row r="21" spans="1:36" s="2" customFormat="1" ht="3" customHeight="1">
      <c r="A21" s="89"/>
      <c r="B21" s="89"/>
      <c r="E21" s="197"/>
      <c r="F21" s="94"/>
      <c r="G21" s="89"/>
      <c r="H21" s="198"/>
      <c r="I21" s="19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490"/>
      <c r="W21" s="239"/>
      <c r="X21" s="239"/>
      <c r="Y21" s="239"/>
      <c r="Z21" s="239"/>
      <c r="AA21" s="239"/>
      <c r="AB21" s="89"/>
      <c r="AC21" s="89"/>
      <c r="AD21" s="89"/>
      <c r="AE21" s="89"/>
      <c r="AF21" s="89"/>
      <c r="AG21" s="89"/>
      <c r="AH21" s="89"/>
      <c r="AI21" s="89"/>
      <c r="AJ21" s="89"/>
    </row>
    <row r="22" spans="1:36" ht="12.75">
      <c r="A22" s="87"/>
      <c r="B22" s="87"/>
      <c r="C22" s="20"/>
      <c r="E22" s="195"/>
      <c r="F22" s="210"/>
      <c r="G22" s="87"/>
      <c r="H22" s="196"/>
      <c r="I22" s="31" t="s">
        <v>457</v>
      </c>
      <c r="J22" s="87"/>
      <c r="K22" s="87"/>
      <c r="L22" s="87"/>
      <c r="M22" s="87"/>
      <c r="N22" s="87"/>
      <c r="O22" s="87"/>
      <c r="P22" s="87"/>
      <c r="Q22" s="87"/>
      <c r="R22" s="87"/>
      <c r="S22" s="87" t="s">
        <v>130</v>
      </c>
      <c r="T22" s="87"/>
      <c r="U22" s="87"/>
      <c r="V22" s="489"/>
      <c r="W22" s="519"/>
      <c r="X22" s="519"/>
      <c r="Y22" s="519"/>
      <c r="Z22" s="519"/>
      <c r="AA22" s="519"/>
      <c r="AB22" s="87"/>
      <c r="AC22" s="87"/>
      <c r="AD22" s="87"/>
      <c r="AE22" s="87"/>
      <c r="AF22" s="87"/>
      <c r="AG22" s="87"/>
      <c r="AH22" s="87"/>
      <c r="AI22" s="87"/>
      <c r="AJ22" s="87"/>
    </row>
    <row r="23" spans="1:36" s="2" customFormat="1" ht="3" customHeight="1">
      <c r="A23" s="89"/>
      <c r="B23" s="89"/>
      <c r="E23" s="197"/>
      <c r="F23" s="94"/>
      <c r="G23" s="89"/>
      <c r="H23" s="198"/>
      <c r="I23" s="19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490"/>
      <c r="W23" s="491"/>
      <c r="X23" s="491"/>
      <c r="Y23" s="491"/>
      <c r="Z23" s="491"/>
      <c r="AA23" s="491"/>
      <c r="AB23" s="89"/>
      <c r="AC23" s="89"/>
      <c r="AD23" s="89"/>
      <c r="AE23" s="89"/>
      <c r="AF23" s="89"/>
      <c r="AG23" s="89"/>
      <c r="AH23" s="89"/>
      <c r="AI23" s="89"/>
      <c r="AJ23" s="89"/>
    </row>
    <row r="24" spans="1:36" ht="12.75">
      <c r="A24" s="87"/>
      <c r="B24" s="87"/>
      <c r="C24" s="20"/>
      <c r="E24" s="195"/>
      <c r="F24" s="210"/>
      <c r="G24" s="87"/>
      <c r="H24" s="196"/>
      <c r="I24" s="31" t="s">
        <v>77</v>
      </c>
      <c r="J24" s="87"/>
      <c r="K24" s="518"/>
      <c r="L24" s="518"/>
      <c r="M24" s="518"/>
      <c r="N24" s="518"/>
      <c r="O24" s="518"/>
      <c r="P24" s="518"/>
      <c r="Q24" s="518"/>
      <c r="R24" s="87"/>
      <c r="S24" s="87" t="s">
        <v>130</v>
      </c>
      <c r="T24" s="87"/>
      <c r="U24" s="87"/>
      <c r="V24" s="489"/>
      <c r="W24" s="519"/>
      <c r="X24" s="519"/>
      <c r="Y24" s="519"/>
      <c r="Z24" s="519"/>
      <c r="AA24" s="519"/>
      <c r="AB24" s="87"/>
      <c r="AC24" s="87"/>
      <c r="AD24" s="87"/>
      <c r="AE24" s="87"/>
      <c r="AF24" s="87"/>
      <c r="AG24" s="87"/>
      <c r="AH24" s="87"/>
      <c r="AI24" s="87"/>
      <c r="AJ24" s="87"/>
    </row>
    <row r="25" spans="1:35" ht="12.75">
      <c r="A25" s="87"/>
      <c r="B25" s="31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</row>
    <row r="26" spans="1:35" ht="12.75">
      <c r="A26" s="87"/>
      <c r="B26" s="194" t="s">
        <v>98</v>
      </c>
      <c r="C26" s="91" t="s">
        <v>99</v>
      </c>
      <c r="D26" s="92"/>
      <c r="E26" s="92"/>
      <c r="F26" s="92"/>
      <c r="G26" s="92"/>
      <c r="H26" s="92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</row>
    <row r="27" spans="1:35" ht="3" customHeight="1">
      <c r="A27" s="87"/>
      <c r="B27" s="204"/>
      <c r="C27" s="205"/>
      <c r="D27" s="202"/>
      <c r="E27" s="202"/>
      <c r="F27" s="202"/>
      <c r="G27" s="202"/>
      <c r="H27" s="202"/>
      <c r="I27" s="202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</row>
    <row r="28" spans="1:35" s="217" customFormat="1" ht="15.75" customHeight="1">
      <c r="A28" s="214"/>
      <c r="B28" s="215"/>
      <c r="C28" s="216" t="s">
        <v>497</v>
      </c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</row>
    <row r="29" spans="1:35" ht="12.75">
      <c r="A29" s="87"/>
      <c r="B29" s="195"/>
      <c r="C29" s="210"/>
      <c r="D29" s="87"/>
      <c r="E29" s="196" t="s">
        <v>19</v>
      </c>
      <c r="F29" s="31" t="s">
        <v>109</v>
      </c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</row>
    <row r="30" spans="1:35" s="2" customFormat="1" ht="3" customHeight="1">
      <c r="A30" s="89"/>
      <c r="B30" s="197"/>
      <c r="C30" s="94"/>
      <c r="D30" s="89"/>
      <c r="E30" s="198"/>
      <c r="F30" s="19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</row>
    <row r="31" spans="1:35" ht="12.75">
      <c r="A31" s="87"/>
      <c r="B31" s="195"/>
      <c r="C31" s="210"/>
      <c r="D31" s="87"/>
      <c r="E31" s="196" t="s">
        <v>20</v>
      </c>
      <c r="F31" s="31" t="s">
        <v>119</v>
      </c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</row>
    <row r="32" spans="1:35" s="2" customFormat="1" ht="3" customHeight="1">
      <c r="A32" s="89"/>
      <c r="B32" s="197"/>
      <c r="C32" s="94"/>
      <c r="D32" s="89"/>
      <c r="E32" s="198"/>
      <c r="F32" s="19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</row>
    <row r="33" spans="1:35" ht="12.75">
      <c r="A33" s="87"/>
      <c r="B33" s="195"/>
      <c r="C33" s="210"/>
      <c r="D33" s="87"/>
      <c r="E33" s="196" t="s">
        <v>21</v>
      </c>
      <c r="F33" s="31" t="s">
        <v>498</v>
      </c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</row>
    <row r="34" spans="1:35" s="2" customFormat="1" ht="3" customHeight="1">
      <c r="A34" s="89"/>
      <c r="B34" s="197"/>
      <c r="C34" s="94"/>
      <c r="D34" s="89"/>
      <c r="E34" s="198"/>
      <c r="F34" s="19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</row>
    <row r="35" spans="1:35" ht="12.75">
      <c r="A35" s="87"/>
      <c r="B35" s="195"/>
      <c r="C35" s="210"/>
      <c r="D35" s="87"/>
      <c r="E35" s="196" t="s">
        <v>17</v>
      </c>
      <c r="F35" s="31" t="s">
        <v>18</v>
      </c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</row>
    <row r="36" spans="1:35" s="2" customFormat="1" ht="3" customHeight="1">
      <c r="A36" s="89"/>
      <c r="B36" s="197"/>
      <c r="C36" s="94"/>
      <c r="D36" s="89"/>
      <c r="E36" s="198"/>
      <c r="F36" s="19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</row>
    <row r="37" spans="1:35" ht="12.75">
      <c r="A37" s="87"/>
      <c r="B37" s="195"/>
      <c r="C37" s="210"/>
      <c r="D37" s="87"/>
      <c r="E37" s="196" t="s">
        <v>22</v>
      </c>
      <c r="F37" s="31" t="s">
        <v>120</v>
      </c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</row>
    <row r="38" spans="1:35" s="2" customFormat="1" ht="3" customHeight="1">
      <c r="A38" s="89"/>
      <c r="B38" s="197"/>
      <c r="C38" s="94"/>
      <c r="D38" s="89"/>
      <c r="E38" s="198"/>
      <c r="F38" s="19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</row>
    <row r="39" spans="1:35" ht="12.75">
      <c r="A39" s="87"/>
      <c r="B39" s="195"/>
      <c r="C39" s="210"/>
      <c r="D39" s="87"/>
      <c r="E39" s="196" t="s">
        <v>23</v>
      </c>
      <c r="F39" s="31" t="s">
        <v>499</v>
      </c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</row>
    <row r="40" spans="1:35" s="2" customFormat="1" ht="3" customHeight="1">
      <c r="A40" s="89"/>
      <c r="B40" s="197"/>
      <c r="C40" s="94"/>
      <c r="D40" s="89"/>
      <c r="E40" s="198"/>
      <c r="F40" s="19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</row>
    <row r="41" spans="1:35" ht="12.75">
      <c r="A41" s="87"/>
      <c r="B41" s="195"/>
      <c r="C41" s="210"/>
      <c r="D41" s="87"/>
      <c r="E41" s="196" t="s">
        <v>236</v>
      </c>
      <c r="F41" s="31" t="s">
        <v>235</v>
      </c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</row>
    <row r="42" spans="1:35" s="2" customFormat="1" ht="3" customHeight="1">
      <c r="A42" s="89"/>
      <c r="B42" s="197"/>
      <c r="C42" s="94"/>
      <c r="D42" s="89"/>
      <c r="E42" s="198"/>
      <c r="F42" s="19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</row>
    <row r="43" spans="1:35" ht="12.75">
      <c r="A43" s="87"/>
      <c r="B43" s="195"/>
      <c r="C43" s="210"/>
      <c r="D43" s="87"/>
      <c r="E43" s="196" t="s">
        <v>107</v>
      </c>
      <c r="F43" s="31" t="s">
        <v>496</v>
      </c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</row>
    <row r="44" spans="1:35" s="2" customFormat="1" ht="3" customHeight="1">
      <c r="A44" s="89"/>
      <c r="B44" s="197"/>
      <c r="C44" s="94"/>
      <c r="D44" s="89"/>
      <c r="E44" s="198"/>
      <c r="F44" s="19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</row>
    <row r="45" spans="1:35" ht="12.75">
      <c r="A45" s="87"/>
      <c r="B45" s="195"/>
      <c r="C45" s="210"/>
      <c r="D45" s="87"/>
      <c r="E45" s="196" t="s">
        <v>108</v>
      </c>
      <c r="F45" s="31" t="s">
        <v>321</v>
      </c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</row>
    <row r="46" spans="1:35" s="2" customFormat="1" ht="3" customHeight="1">
      <c r="A46" s="89"/>
      <c r="B46" s="197"/>
      <c r="C46" s="94"/>
      <c r="D46" s="89"/>
      <c r="E46" s="198"/>
      <c r="F46" s="19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</row>
    <row r="47" spans="1:35" ht="12.75">
      <c r="A47" s="87"/>
      <c r="B47" s="195"/>
      <c r="C47" s="210"/>
      <c r="D47" s="87"/>
      <c r="E47" s="196" t="s">
        <v>474</v>
      </c>
      <c r="F47" s="31" t="s">
        <v>500</v>
      </c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</row>
    <row r="48" spans="1:38" ht="12.75">
      <c r="A48" s="87"/>
      <c r="B48" s="31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178"/>
      <c r="AL48" s="87"/>
    </row>
    <row r="49" spans="1:35" ht="12.75">
      <c r="A49" s="87"/>
      <c r="B49" s="87"/>
      <c r="C49" s="210"/>
      <c r="D49" s="87"/>
      <c r="E49" s="323" t="s">
        <v>493</v>
      </c>
      <c r="F49" s="31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</row>
    <row r="50" spans="1:35" s="2" customFormat="1" ht="3" customHeight="1">
      <c r="A50" s="89"/>
      <c r="B50" s="89"/>
      <c r="C50" s="94"/>
      <c r="D50" s="89"/>
      <c r="E50" s="198"/>
      <c r="F50" s="19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</row>
    <row r="51" spans="1:35" ht="12.75">
      <c r="A51" s="87"/>
      <c r="B51" s="87"/>
      <c r="C51" s="210"/>
      <c r="D51" s="87"/>
      <c r="E51" s="323" t="s">
        <v>494</v>
      </c>
      <c r="F51" s="31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</row>
    <row r="52" spans="1:36" s="2" customFormat="1" ht="3" customHeight="1">
      <c r="A52" s="89"/>
      <c r="B52" s="89"/>
      <c r="C52" s="197"/>
      <c r="D52" s="94"/>
      <c r="E52" s="89"/>
      <c r="F52" s="198"/>
      <c r="G52" s="19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</row>
    <row r="53" spans="1:36" ht="12.75">
      <c r="A53" s="87"/>
      <c r="B53" s="87"/>
      <c r="C53" s="195"/>
      <c r="D53" s="178"/>
      <c r="E53" s="87"/>
      <c r="F53" s="196"/>
      <c r="G53" s="31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</row>
    <row r="54" spans="2:37" ht="12.75">
      <c r="B54" s="60" t="s">
        <v>100</v>
      </c>
      <c r="C54" s="61" t="s">
        <v>121</v>
      </c>
      <c r="D54" s="10"/>
      <c r="E54" s="10"/>
      <c r="F54" s="10"/>
      <c r="G54" s="10"/>
      <c r="H54" s="10"/>
      <c r="I54" s="8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</row>
    <row r="55" spans="2:37" ht="12.75">
      <c r="B55" s="190"/>
      <c r="C55" s="191"/>
      <c r="D55" s="8"/>
      <c r="E55" s="8"/>
      <c r="F55" s="8"/>
      <c r="G55" s="8"/>
      <c r="H55" s="8"/>
      <c r="I55" s="8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</row>
    <row r="56" spans="5:37" ht="12.75">
      <c r="E56" s="1" t="s">
        <v>106</v>
      </c>
      <c r="J56" t="s">
        <v>475</v>
      </c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</row>
    <row r="57" spans="5:37" ht="12.75">
      <c r="E57" s="1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2:37" ht="15">
      <c r="B58" s="59"/>
      <c r="C58" s="210"/>
      <c r="D58" s="8"/>
      <c r="E58" t="s">
        <v>274</v>
      </c>
      <c r="G58" s="257"/>
      <c r="H58" s="8"/>
      <c r="I58" s="8"/>
      <c r="J58" s="8"/>
      <c r="K58" s="8"/>
      <c r="AB58" s="86"/>
      <c r="AC58" s="86"/>
      <c r="AD58" s="86"/>
      <c r="AE58" s="86"/>
      <c r="AF58" s="86"/>
      <c r="AG58" s="86"/>
      <c r="AH58" s="86"/>
      <c r="AI58" s="86"/>
      <c r="AJ58" s="86"/>
      <c r="AK58" s="86"/>
    </row>
    <row r="59" spans="2:7" s="2" customFormat="1" ht="3" customHeight="1">
      <c r="B59" s="72"/>
      <c r="C59" s="6"/>
      <c r="F59" s="73"/>
      <c r="G59" s="257"/>
    </row>
    <row r="60" spans="2:37" ht="15">
      <c r="B60" s="59"/>
      <c r="C60" s="210"/>
      <c r="D60" s="8"/>
      <c r="E60" t="s">
        <v>179</v>
      </c>
      <c r="G60" s="257"/>
      <c r="H60" s="8"/>
      <c r="I60" s="8"/>
      <c r="J60" s="8"/>
      <c r="K60" s="8"/>
      <c r="AB60" s="86"/>
      <c r="AC60" s="86"/>
      <c r="AD60" s="86"/>
      <c r="AE60" s="86"/>
      <c r="AF60" s="86"/>
      <c r="AG60" s="86"/>
      <c r="AH60" s="86"/>
      <c r="AI60" s="86"/>
      <c r="AJ60" s="86"/>
      <c r="AK60" s="86"/>
    </row>
    <row r="61" spans="2:7" s="2" customFormat="1" ht="3" customHeight="1">
      <c r="B61" s="72"/>
      <c r="C61" s="6"/>
      <c r="F61" s="73"/>
      <c r="G61" s="257"/>
    </row>
    <row r="62" spans="2:37" ht="15">
      <c r="B62" s="59"/>
      <c r="C62" s="210"/>
      <c r="D62" s="8"/>
      <c r="E62" t="s">
        <v>180</v>
      </c>
      <c r="G62" s="257"/>
      <c r="H62" s="8"/>
      <c r="I62" s="8"/>
      <c r="J62" s="8"/>
      <c r="K62" s="8"/>
      <c r="AB62" s="86"/>
      <c r="AC62" s="86"/>
      <c r="AD62" s="86"/>
      <c r="AE62" s="86"/>
      <c r="AF62" s="86"/>
      <c r="AG62" s="86"/>
      <c r="AH62" s="86"/>
      <c r="AI62" s="86"/>
      <c r="AJ62" s="86"/>
      <c r="AK62" s="86"/>
    </row>
    <row r="63" spans="2:7" s="2" customFormat="1" ht="3" customHeight="1">
      <c r="B63" s="72"/>
      <c r="C63" s="6"/>
      <c r="E63" s="73"/>
      <c r="F63" s="56"/>
      <c r="G63" s="257"/>
    </row>
    <row r="64" spans="2:37" ht="29.25" customHeight="1">
      <c r="B64" s="59"/>
      <c r="C64" s="210"/>
      <c r="D64" s="8"/>
      <c r="E64" s="520" t="s">
        <v>528</v>
      </c>
      <c r="F64" s="521"/>
      <c r="G64" s="521"/>
      <c r="H64" s="521"/>
      <c r="I64" s="521"/>
      <c r="J64" s="521"/>
      <c r="K64" s="521"/>
      <c r="L64" s="521"/>
      <c r="M64" s="521"/>
      <c r="N64" s="521"/>
      <c r="O64" s="521"/>
      <c r="P64" s="521"/>
      <c r="Q64" s="521"/>
      <c r="R64" s="521"/>
      <c r="S64" s="521"/>
      <c r="T64" s="521"/>
      <c r="U64" s="521"/>
      <c r="V64" s="521"/>
      <c r="W64" s="521"/>
      <c r="X64" s="521"/>
      <c r="Y64" s="521"/>
      <c r="Z64" s="521"/>
      <c r="AA64" s="521"/>
      <c r="AB64" s="521"/>
      <c r="AC64" s="521"/>
      <c r="AD64" s="521"/>
      <c r="AE64" s="521"/>
      <c r="AF64" s="521"/>
      <c r="AG64" s="521"/>
      <c r="AH64" s="86"/>
      <c r="AI64" s="86"/>
      <c r="AJ64" s="86"/>
      <c r="AK64" s="86"/>
    </row>
    <row r="65" spans="2:7" s="2" customFormat="1" ht="3" customHeight="1">
      <c r="B65" s="72"/>
      <c r="C65" s="6"/>
      <c r="E65" s="73"/>
      <c r="F65" s="56"/>
      <c r="G65" s="257"/>
    </row>
    <row r="66" spans="2:37" ht="15">
      <c r="B66" s="59"/>
      <c r="C66" s="210"/>
      <c r="D66" s="8"/>
      <c r="E66" t="s">
        <v>501</v>
      </c>
      <c r="G66" s="257"/>
      <c r="H66" s="8"/>
      <c r="I66" s="8"/>
      <c r="J66" s="8"/>
      <c r="K66" s="8"/>
      <c r="AB66" s="86"/>
      <c r="AC66" s="86"/>
      <c r="AD66" s="86"/>
      <c r="AE66" s="86"/>
      <c r="AF66" s="86"/>
      <c r="AG66" s="86"/>
      <c r="AH66" s="86"/>
      <c r="AI66" s="86"/>
      <c r="AJ66" s="86"/>
      <c r="AK66" s="86"/>
    </row>
    <row r="67" spans="2:7" s="2" customFormat="1" ht="3" customHeight="1">
      <c r="B67" s="72"/>
      <c r="C67" s="6"/>
      <c r="E67" s="73"/>
      <c r="F67" s="73"/>
      <c r="G67" s="257"/>
    </row>
    <row r="68" spans="2:37" ht="15">
      <c r="B68" s="59"/>
      <c r="C68" s="211"/>
      <c r="D68" s="8"/>
      <c r="E68" t="s">
        <v>122</v>
      </c>
      <c r="G68" s="257"/>
      <c r="H68" s="8"/>
      <c r="I68" s="8"/>
      <c r="J68" s="8"/>
      <c r="K68" s="8"/>
      <c r="AB68" s="86"/>
      <c r="AC68" s="86"/>
      <c r="AD68" s="86"/>
      <c r="AE68" s="86"/>
      <c r="AF68" s="86"/>
      <c r="AG68" s="86"/>
      <c r="AH68" s="86"/>
      <c r="AI68" s="86"/>
      <c r="AJ68" s="86"/>
      <c r="AK68" s="86"/>
    </row>
    <row r="69" spans="2:7" s="2" customFormat="1" ht="3" customHeight="1">
      <c r="B69" s="72"/>
      <c r="C69" s="6"/>
      <c r="E69" s="73"/>
      <c r="F69" s="56"/>
      <c r="G69" s="257"/>
    </row>
    <row r="70" spans="2:37" ht="15">
      <c r="B70" s="59"/>
      <c r="C70" s="210"/>
      <c r="D70" s="8"/>
      <c r="E70" t="s">
        <v>181</v>
      </c>
      <c r="G70" s="257"/>
      <c r="H70" s="8"/>
      <c r="I70" s="8"/>
      <c r="J70" s="8"/>
      <c r="K70" s="8"/>
      <c r="AB70" s="86"/>
      <c r="AC70" s="86"/>
      <c r="AD70" s="86"/>
      <c r="AE70" s="86"/>
      <c r="AF70" s="86"/>
      <c r="AG70" s="86"/>
      <c r="AH70" s="86"/>
      <c r="AI70" s="86"/>
      <c r="AJ70" s="86"/>
      <c r="AK70" s="86"/>
    </row>
    <row r="71" spans="2:7" s="2" customFormat="1" ht="3" customHeight="1">
      <c r="B71" s="72"/>
      <c r="C71" s="6"/>
      <c r="E71" s="73"/>
      <c r="F71" s="73"/>
      <c r="G71" s="257"/>
    </row>
    <row r="72" spans="2:37" ht="15">
      <c r="B72" s="59"/>
      <c r="C72" s="211"/>
      <c r="D72" s="8"/>
      <c r="E72" t="s">
        <v>182</v>
      </c>
      <c r="G72" s="257"/>
      <c r="H72" s="8"/>
      <c r="I72" s="8"/>
      <c r="J72" s="8"/>
      <c r="K72" s="8"/>
      <c r="AB72" s="86"/>
      <c r="AC72" s="86"/>
      <c r="AD72" s="86"/>
      <c r="AE72" s="86"/>
      <c r="AF72" s="86"/>
      <c r="AG72" s="86"/>
      <c r="AH72" s="86"/>
      <c r="AI72" s="86"/>
      <c r="AJ72" s="86"/>
      <c r="AK72" s="86"/>
    </row>
    <row r="73" spans="2:7" s="2" customFormat="1" ht="3" customHeight="1">
      <c r="B73" s="181"/>
      <c r="C73" s="180"/>
      <c r="E73" s="73"/>
      <c r="F73" s="73"/>
      <c r="G73" s="257"/>
    </row>
    <row r="74" spans="2:37" ht="15">
      <c r="B74" s="59"/>
      <c r="C74" s="211"/>
      <c r="D74" s="8"/>
      <c r="E74" t="s">
        <v>502</v>
      </c>
      <c r="G74" s="257"/>
      <c r="H74" s="8"/>
      <c r="I74" s="8"/>
      <c r="J74" s="8"/>
      <c r="K74" s="8"/>
      <c r="AB74" s="86"/>
      <c r="AC74" s="86"/>
      <c r="AD74" s="86"/>
      <c r="AE74" s="86"/>
      <c r="AF74" s="86"/>
      <c r="AG74" s="86"/>
      <c r="AH74" s="86"/>
      <c r="AI74" s="86"/>
      <c r="AJ74" s="86"/>
      <c r="AK74" s="86"/>
    </row>
    <row r="75" spans="2:7" s="2" customFormat="1" ht="3" customHeight="1">
      <c r="B75" s="181"/>
      <c r="C75" s="180"/>
      <c r="E75" s="73"/>
      <c r="F75" s="73"/>
      <c r="G75" s="258"/>
    </row>
    <row r="76" spans="2:37" ht="12.75">
      <c r="B76" s="59"/>
      <c r="C76" s="211"/>
      <c r="D76" s="8"/>
      <c r="E76" t="s">
        <v>183</v>
      </c>
      <c r="G76" s="5"/>
      <c r="H76" s="8"/>
      <c r="I76" s="8"/>
      <c r="J76" s="8"/>
      <c r="K76" s="8"/>
      <c r="AB76" s="86"/>
      <c r="AC76" s="86"/>
      <c r="AD76" s="86"/>
      <c r="AE76" s="86"/>
      <c r="AF76" s="86"/>
      <c r="AG76" s="86"/>
      <c r="AH76" s="86"/>
      <c r="AI76" s="86"/>
      <c r="AJ76" s="86"/>
      <c r="AK76" s="86"/>
    </row>
    <row r="77" spans="2:7" s="2" customFormat="1" ht="3" customHeight="1">
      <c r="B77" s="181"/>
      <c r="C77" s="180"/>
      <c r="E77" s="73"/>
      <c r="F77" s="73"/>
      <c r="G77" s="56"/>
    </row>
    <row r="78" spans="2:37" ht="12.75">
      <c r="B78" s="59"/>
      <c r="C78" s="210"/>
      <c r="D78" s="8"/>
      <c r="E78" t="s">
        <v>184</v>
      </c>
      <c r="G78" s="5"/>
      <c r="H78" s="8"/>
      <c r="I78" s="8"/>
      <c r="J78" s="8"/>
      <c r="K78" s="8"/>
      <c r="AB78" s="86"/>
      <c r="AC78" s="86"/>
      <c r="AD78" s="86"/>
      <c r="AE78" s="86"/>
      <c r="AF78" s="86"/>
      <c r="AG78" s="86"/>
      <c r="AH78" s="86"/>
      <c r="AI78" s="86"/>
      <c r="AJ78" s="86"/>
      <c r="AK78" s="86"/>
    </row>
    <row r="79" spans="2:7" s="2" customFormat="1" ht="3" customHeight="1">
      <c r="B79" s="181"/>
      <c r="C79" s="182"/>
      <c r="E79" s="73"/>
      <c r="F79" s="73"/>
      <c r="G79" s="56"/>
    </row>
    <row r="80" spans="2:37" ht="12.75">
      <c r="B80" s="59"/>
      <c r="C80" s="211"/>
      <c r="D80" s="8"/>
      <c r="E80" t="s">
        <v>503</v>
      </c>
      <c r="G80" s="5"/>
      <c r="H80" s="8"/>
      <c r="I80" s="8"/>
      <c r="J80" s="8"/>
      <c r="K80" s="8"/>
      <c r="AB80" s="86"/>
      <c r="AC80" s="86"/>
      <c r="AD80" s="86"/>
      <c r="AE80" s="86"/>
      <c r="AF80" s="86"/>
      <c r="AG80" s="86"/>
      <c r="AH80" s="86"/>
      <c r="AI80" s="86"/>
      <c r="AJ80" s="86"/>
      <c r="AK80" s="86"/>
    </row>
    <row r="81" spans="2:7" s="2" customFormat="1" ht="3" customHeight="1">
      <c r="B81" s="181"/>
      <c r="C81" s="182"/>
      <c r="E81" s="73"/>
      <c r="F81" s="73"/>
      <c r="G81" s="56"/>
    </row>
    <row r="82" spans="2:37" ht="12.75">
      <c r="B82" s="59"/>
      <c r="C82" s="211"/>
      <c r="D82" s="8"/>
      <c r="E82" t="s">
        <v>237</v>
      </c>
      <c r="G82" s="5"/>
      <c r="H82" s="8"/>
      <c r="I82" s="8"/>
      <c r="J82" s="8"/>
      <c r="K82" s="8"/>
      <c r="AB82" s="86"/>
      <c r="AC82" s="86"/>
      <c r="AD82" s="86"/>
      <c r="AE82" s="86"/>
      <c r="AF82" s="86"/>
      <c r="AG82" s="86"/>
      <c r="AH82" s="86"/>
      <c r="AI82" s="86"/>
      <c r="AJ82" s="86"/>
      <c r="AK82" s="86"/>
    </row>
    <row r="83" spans="2:7" s="2" customFormat="1" ht="3" customHeight="1">
      <c r="B83" s="181"/>
      <c r="C83" s="180"/>
      <c r="E83" s="73"/>
      <c r="F83" s="73"/>
      <c r="G83" s="56"/>
    </row>
    <row r="84" spans="2:37" ht="15">
      <c r="B84" s="59"/>
      <c r="C84" s="210"/>
      <c r="D84" s="8"/>
      <c r="E84" s="4" t="s">
        <v>187</v>
      </c>
      <c r="G84" s="257"/>
      <c r="H84" s="8"/>
      <c r="I84" s="8"/>
      <c r="J84" s="8"/>
      <c r="K84" s="8"/>
      <c r="AB84" s="86"/>
      <c r="AC84" s="86"/>
      <c r="AD84" s="86"/>
      <c r="AE84" s="86"/>
      <c r="AF84" s="86"/>
      <c r="AG84" s="86"/>
      <c r="AH84" s="86"/>
      <c r="AI84" s="86"/>
      <c r="AJ84" s="86"/>
      <c r="AK84" s="86"/>
    </row>
    <row r="85" spans="2:37" ht="15">
      <c r="B85" s="59"/>
      <c r="C85" s="210"/>
      <c r="D85" s="8"/>
      <c r="E85" s="4" t="s">
        <v>185</v>
      </c>
      <c r="G85" s="257"/>
      <c r="H85" s="8"/>
      <c r="I85" s="8"/>
      <c r="J85" s="8"/>
      <c r="K85" s="8"/>
      <c r="AB85" s="86"/>
      <c r="AC85" s="86"/>
      <c r="AD85" s="86"/>
      <c r="AE85" s="86"/>
      <c r="AF85" s="86"/>
      <c r="AG85" s="86"/>
      <c r="AH85" s="86"/>
      <c r="AI85" s="86"/>
      <c r="AJ85" s="86"/>
      <c r="AK85" s="86"/>
    </row>
    <row r="86" spans="2:37" ht="15">
      <c r="B86" s="59"/>
      <c r="C86" s="210"/>
      <c r="D86" s="8"/>
      <c r="E86" s="4" t="s">
        <v>186</v>
      </c>
      <c r="G86" s="257"/>
      <c r="H86" s="8"/>
      <c r="I86" s="8"/>
      <c r="J86" s="8"/>
      <c r="K86" s="8"/>
      <c r="AB86" s="86"/>
      <c r="AC86" s="86"/>
      <c r="AD86" s="86"/>
      <c r="AE86" s="86"/>
      <c r="AF86" s="86"/>
      <c r="AG86" s="86"/>
      <c r="AH86" s="86"/>
      <c r="AI86" s="86"/>
      <c r="AJ86" s="86"/>
      <c r="AK86" s="86"/>
    </row>
    <row r="87" spans="2:7" s="2" customFormat="1" ht="3" customHeight="1">
      <c r="B87" s="72"/>
      <c r="C87" s="6"/>
      <c r="E87" s="73"/>
      <c r="F87" s="56"/>
      <c r="G87" s="257"/>
    </row>
    <row r="88" spans="2:37" ht="15">
      <c r="B88" s="59"/>
      <c r="C88" s="210"/>
      <c r="D88" s="8"/>
      <c r="E88" s="4" t="s">
        <v>238</v>
      </c>
      <c r="G88" s="257"/>
      <c r="H88" s="8"/>
      <c r="I88" s="8"/>
      <c r="J88" s="8"/>
      <c r="K88" s="8"/>
      <c r="AB88" s="86"/>
      <c r="AC88" s="86"/>
      <c r="AD88" s="86"/>
      <c r="AE88" s="86"/>
      <c r="AF88" s="86"/>
      <c r="AG88" s="86"/>
      <c r="AH88" s="86"/>
      <c r="AI88" s="86"/>
      <c r="AJ88" s="86"/>
      <c r="AK88" s="86"/>
    </row>
    <row r="89" spans="2:7" s="2" customFormat="1" ht="3" customHeight="1">
      <c r="B89" s="72"/>
      <c r="C89" s="6"/>
      <c r="E89" s="73"/>
      <c r="F89" s="56"/>
      <c r="G89" s="257"/>
    </row>
    <row r="90" spans="2:37" ht="15">
      <c r="B90" s="59"/>
      <c r="C90" s="210"/>
      <c r="D90" s="8"/>
      <c r="E90" s="4" t="s">
        <v>504</v>
      </c>
      <c r="G90" s="257"/>
      <c r="H90" s="8"/>
      <c r="I90" s="8"/>
      <c r="J90" s="8"/>
      <c r="K90" s="8"/>
      <c r="AB90" s="86"/>
      <c r="AC90" s="86"/>
      <c r="AD90" s="86"/>
      <c r="AE90" s="86"/>
      <c r="AF90" s="86"/>
      <c r="AG90" s="86"/>
      <c r="AH90" s="86"/>
      <c r="AI90" s="86"/>
      <c r="AJ90" s="86"/>
      <c r="AK90" s="86"/>
    </row>
    <row r="91" spans="2:7" s="2" customFormat="1" ht="3" customHeight="1" hidden="1">
      <c r="B91" s="72"/>
      <c r="C91" s="6"/>
      <c r="E91" s="73"/>
      <c r="F91" s="73"/>
      <c r="G91" s="257"/>
    </row>
    <row r="92" spans="2:7" s="2" customFormat="1" ht="3" customHeight="1">
      <c r="B92" s="72"/>
      <c r="C92" s="6"/>
      <c r="E92" s="73"/>
      <c r="F92" s="56"/>
      <c r="G92" s="257"/>
    </row>
    <row r="93" spans="2:37" ht="15">
      <c r="B93" s="59"/>
      <c r="C93" s="210"/>
      <c r="D93" s="8"/>
      <c r="E93" s="4" t="s">
        <v>527</v>
      </c>
      <c r="G93" s="257"/>
      <c r="H93" s="8"/>
      <c r="I93" s="8"/>
      <c r="J93" s="8"/>
      <c r="K93" s="8"/>
      <c r="AB93" s="86"/>
      <c r="AC93" s="86"/>
      <c r="AD93" s="86"/>
      <c r="AE93" s="86"/>
      <c r="AF93" s="86"/>
      <c r="AG93" s="86"/>
      <c r="AH93" s="86"/>
      <c r="AI93" s="86"/>
      <c r="AJ93" s="86"/>
      <c r="AK93" s="86"/>
    </row>
    <row r="94" spans="2:7" s="2" customFormat="1" ht="0.75" customHeight="1">
      <c r="B94" s="72"/>
      <c r="C94" s="6"/>
      <c r="E94" s="73"/>
      <c r="F94" s="73"/>
      <c r="G94" s="257"/>
    </row>
    <row r="95" spans="2:7" s="2" customFormat="1" ht="3" customHeight="1">
      <c r="B95" s="72"/>
      <c r="C95" s="6"/>
      <c r="E95" s="73"/>
      <c r="F95" s="56"/>
      <c r="G95" s="257"/>
    </row>
    <row r="96" spans="2:37" ht="25.5" customHeight="1">
      <c r="B96" s="59"/>
      <c r="C96" s="210"/>
      <c r="D96" s="8"/>
      <c r="E96" s="520" t="s">
        <v>529</v>
      </c>
      <c r="F96" s="521"/>
      <c r="G96" s="521"/>
      <c r="H96" s="521"/>
      <c r="I96" s="521"/>
      <c r="J96" s="521"/>
      <c r="K96" s="521"/>
      <c r="L96" s="521"/>
      <c r="M96" s="521"/>
      <c r="N96" s="521"/>
      <c r="O96" s="521"/>
      <c r="P96" s="521"/>
      <c r="Q96" s="521"/>
      <c r="R96" s="521"/>
      <c r="S96" s="521"/>
      <c r="T96" s="521"/>
      <c r="U96" s="521"/>
      <c r="V96" s="521"/>
      <c r="W96" s="521"/>
      <c r="X96" s="521"/>
      <c r="Y96" s="521"/>
      <c r="Z96" s="521"/>
      <c r="AA96" s="521"/>
      <c r="AB96" s="521"/>
      <c r="AC96" s="521"/>
      <c r="AD96" s="521"/>
      <c r="AE96" s="521"/>
      <c r="AF96" s="521"/>
      <c r="AG96" s="521"/>
      <c r="AH96" s="86"/>
      <c r="AI96" s="86"/>
      <c r="AJ96" s="86"/>
      <c r="AK96" s="86"/>
    </row>
    <row r="97" spans="2:37" ht="6" customHeight="1">
      <c r="B97" s="190"/>
      <c r="C97" s="191"/>
      <c r="D97" s="8"/>
      <c r="E97" s="8"/>
      <c r="F97" s="8"/>
      <c r="G97" s="8"/>
      <c r="H97" s="8"/>
      <c r="I97" s="8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</row>
    <row r="98" spans="1:38" ht="12.75">
      <c r="A98" s="87"/>
      <c r="B98" s="31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178"/>
      <c r="AL98" s="87"/>
    </row>
    <row r="99" spans="27:37" ht="12.75"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</row>
    <row r="100" spans="2:37" ht="12.75">
      <c r="B100" s="344" t="s">
        <v>322</v>
      </c>
      <c r="C100" s="345" t="s">
        <v>335</v>
      </c>
      <c r="D100" s="346"/>
      <c r="E100" s="346"/>
      <c r="F100" s="346"/>
      <c r="G100" s="346"/>
      <c r="H100" s="346"/>
      <c r="I100" s="347"/>
      <c r="J100" s="348"/>
      <c r="K100" s="348"/>
      <c r="L100" s="348"/>
      <c r="M100" s="348"/>
      <c r="N100" s="348"/>
      <c r="O100" s="348"/>
      <c r="P100" s="348"/>
      <c r="Q100" s="348"/>
      <c r="R100" s="348"/>
      <c r="S100" s="348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</row>
    <row r="101" spans="2:37" ht="12.75">
      <c r="B101" s="190"/>
      <c r="C101" s="191"/>
      <c r="D101" s="8"/>
      <c r="E101" s="8" t="s">
        <v>336</v>
      </c>
      <c r="F101" s="8"/>
      <c r="G101" s="8"/>
      <c r="H101" s="8"/>
      <c r="I101" s="8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5:37" ht="12.75">
      <c r="E102" s="1" t="s">
        <v>330</v>
      </c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</row>
    <row r="103" spans="5:37" ht="12.75">
      <c r="E103" s="1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</row>
    <row r="104" spans="2:37" ht="15">
      <c r="B104" s="59"/>
      <c r="C104" s="210"/>
      <c r="D104" s="8"/>
      <c r="E104" t="s">
        <v>323</v>
      </c>
      <c r="G104" s="257"/>
      <c r="H104" s="8"/>
      <c r="I104" s="8"/>
      <c r="J104" s="8"/>
      <c r="K104" s="8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</row>
    <row r="105" spans="2:7" s="2" customFormat="1" ht="3" customHeight="1">
      <c r="B105" s="72"/>
      <c r="C105" s="6"/>
      <c r="F105" s="73"/>
      <c r="G105" s="257"/>
    </row>
    <row r="106" spans="2:37" ht="15">
      <c r="B106" s="59"/>
      <c r="C106" s="210"/>
      <c r="D106" s="8"/>
      <c r="E106" t="s">
        <v>324</v>
      </c>
      <c r="G106" s="257"/>
      <c r="H106" s="8"/>
      <c r="I106" s="8"/>
      <c r="J106" s="8"/>
      <c r="K106" s="8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</row>
    <row r="107" spans="2:7" s="2" customFormat="1" ht="3" customHeight="1">
      <c r="B107" s="72"/>
      <c r="C107" s="6"/>
      <c r="E107" s="73"/>
      <c r="F107" s="56"/>
      <c r="G107" s="257"/>
    </row>
    <row r="108" spans="2:37" ht="15">
      <c r="B108" s="59"/>
      <c r="C108" s="210"/>
      <c r="D108" s="8"/>
      <c r="E108" t="s">
        <v>325</v>
      </c>
      <c r="G108" s="257"/>
      <c r="H108" s="8"/>
      <c r="I108" s="8"/>
      <c r="J108" s="8"/>
      <c r="K108" s="8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</row>
    <row r="109" spans="2:7" s="2" customFormat="1" ht="3" customHeight="1">
      <c r="B109" s="72"/>
      <c r="C109" s="6"/>
      <c r="E109" s="73"/>
      <c r="F109" s="56"/>
      <c r="G109" s="257"/>
    </row>
    <row r="110" spans="2:37" ht="15">
      <c r="B110" s="59"/>
      <c r="C110" s="210"/>
      <c r="D110" s="8"/>
      <c r="E110" t="s">
        <v>505</v>
      </c>
      <c r="G110" s="257"/>
      <c r="H110" s="8"/>
      <c r="I110" s="8"/>
      <c r="J110" s="8"/>
      <c r="K110" s="8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</row>
    <row r="111" spans="2:7" s="2" customFormat="1" ht="3" customHeight="1">
      <c r="B111" s="72"/>
      <c r="C111" s="6"/>
      <c r="F111" s="73"/>
      <c r="G111" s="257"/>
    </row>
    <row r="112" spans="2:37" ht="15">
      <c r="B112" s="59"/>
      <c r="C112" s="210"/>
      <c r="D112" s="8"/>
      <c r="E112" t="s">
        <v>326</v>
      </c>
      <c r="G112" s="257"/>
      <c r="H112" s="8"/>
      <c r="I112" s="8"/>
      <c r="J112" s="8"/>
      <c r="K112" s="8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</row>
    <row r="113" spans="2:7" s="2" customFormat="1" ht="3" customHeight="1">
      <c r="B113" s="72"/>
      <c r="C113" s="6"/>
      <c r="E113" s="73"/>
      <c r="F113" s="56"/>
      <c r="G113" s="257"/>
    </row>
    <row r="114" spans="2:37" ht="15">
      <c r="B114" s="59"/>
      <c r="C114" s="210"/>
      <c r="D114" s="8"/>
      <c r="E114" t="s">
        <v>327</v>
      </c>
      <c r="G114" s="257"/>
      <c r="H114" s="8"/>
      <c r="I114" s="8"/>
      <c r="J114" s="8"/>
      <c r="K114" s="8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</row>
    <row r="115" spans="2:7" s="2" customFormat="1" ht="3" customHeight="1">
      <c r="B115" s="72"/>
      <c r="C115" s="6"/>
      <c r="E115" s="73"/>
      <c r="F115" s="56"/>
      <c r="G115" s="257"/>
    </row>
    <row r="116" spans="2:37" ht="15">
      <c r="B116" s="59"/>
      <c r="C116" s="210"/>
      <c r="D116" s="8"/>
      <c r="E116" t="s">
        <v>328</v>
      </c>
      <c r="G116" s="257"/>
      <c r="H116" s="8"/>
      <c r="I116" s="8"/>
      <c r="J116" s="8"/>
      <c r="K116" s="8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</row>
    <row r="117" spans="2:7" s="2" customFormat="1" ht="3" customHeight="1">
      <c r="B117" s="72"/>
      <c r="C117" s="6"/>
      <c r="E117" s="73"/>
      <c r="F117" s="73"/>
      <c r="G117" s="257"/>
    </row>
    <row r="118" spans="2:37" ht="15">
      <c r="B118" s="59"/>
      <c r="C118" s="211"/>
      <c r="D118" s="8"/>
      <c r="E118" t="s">
        <v>329</v>
      </c>
      <c r="G118" s="257"/>
      <c r="H118" s="8"/>
      <c r="I118" s="8"/>
      <c r="J118" s="8"/>
      <c r="K118" s="8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</row>
    <row r="119" spans="2:7" s="2" customFormat="1" ht="3" customHeight="1">
      <c r="B119" s="72"/>
      <c r="C119" s="6"/>
      <c r="E119" s="73"/>
      <c r="F119" s="56"/>
      <c r="G119" s="257"/>
    </row>
    <row r="120" spans="2:37" ht="15">
      <c r="B120" s="59"/>
      <c r="C120" s="210"/>
      <c r="D120" s="8"/>
      <c r="E120" s="4" t="s">
        <v>530</v>
      </c>
      <c r="G120" s="257"/>
      <c r="H120" s="8"/>
      <c r="I120" s="8"/>
      <c r="J120" s="8"/>
      <c r="K120" s="8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</row>
    <row r="121" spans="2:37" ht="15">
      <c r="B121" s="59"/>
      <c r="C121" s="178"/>
      <c r="D121" s="8"/>
      <c r="G121" s="257"/>
      <c r="H121" s="8"/>
      <c r="I121" s="8"/>
      <c r="J121" s="8"/>
      <c r="K121" s="8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</row>
    <row r="122" spans="1:37" s="4" customFormat="1" ht="12.75">
      <c r="A122" s="68" t="s">
        <v>67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5"/>
      <c r="P122" s="65"/>
      <c r="Q122" s="65"/>
      <c r="R122" s="65"/>
      <c r="S122" s="66"/>
      <c r="T122" s="66"/>
      <c r="U122" s="66"/>
      <c r="V122" s="66"/>
      <c r="W122" s="66"/>
      <c r="X122" s="66"/>
      <c r="Y122" s="66"/>
      <c r="Z122" s="66"/>
      <c r="AA122" s="185"/>
      <c r="AB122" s="185"/>
      <c r="AC122" s="185"/>
      <c r="AD122" s="186"/>
      <c r="AE122" s="186"/>
      <c r="AF122" s="186"/>
      <c r="AG122" s="186"/>
      <c r="AH122" s="186"/>
      <c r="AI122" s="186"/>
      <c r="AJ122" s="186"/>
      <c r="AK122" s="186"/>
    </row>
    <row r="123" spans="1:37" s="4" customFormat="1" ht="12.75">
      <c r="A123" s="57"/>
      <c r="B123" s="57"/>
      <c r="C123" s="57"/>
      <c r="D123" s="57"/>
      <c r="E123" s="57"/>
      <c r="F123" s="57"/>
      <c r="G123" s="57"/>
      <c r="AA123" s="186"/>
      <c r="AB123" s="186"/>
      <c r="AC123" s="186"/>
      <c r="AD123" s="186"/>
      <c r="AE123" s="186"/>
      <c r="AF123" s="186"/>
      <c r="AG123" s="186"/>
      <c r="AH123" s="186"/>
      <c r="AI123" s="186"/>
      <c r="AJ123" s="186"/>
      <c r="AK123" s="186"/>
    </row>
    <row r="124" spans="3:37" s="4" customFormat="1" ht="12.75">
      <c r="C124" s="4" t="s">
        <v>110</v>
      </c>
      <c r="D124" s="57"/>
      <c r="E124" s="57"/>
      <c r="F124" s="57"/>
      <c r="G124" s="57"/>
      <c r="H124" s="57"/>
      <c r="I124" s="57"/>
      <c r="AA124" s="186"/>
      <c r="AB124" s="186"/>
      <c r="AC124" s="186"/>
      <c r="AD124" s="186"/>
      <c r="AE124" s="186"/>
      <c r="AF124" s="186"/>
      <c r="AG124" s="186"/>
      <c r="AH124" s="186"/>
      <c r="AI124" s="186"/>
      <c r="AJ124" s="186"/>
      <c r="AK124" s="186"/>
    </row>
    <row r="125" spans="27:37" s="4" customFormat="1" ht="8.25" customHeight="1">
      <c r="AA125" s="186"/>
      <c r="AB125" s="186"/>
      <c r="AC125" s="186"/>
      <c r="AD125" s="186"/>
      <c r="AE125" s="186"/>
      <c r="AF125" s="186"/>
      <c r="AG125" s="186"/>
      <c r="AH125" s="186"/>
      <c r="AI125" s="186"/>
      <c r="AJ125" s="186"/>
      <c r="AK125" s="186"/>
    </row>
    <row r="126" spans="3:37" s="20" customFormat="1" ht="12.75">
      <c r="C126" s="70" t="s">
        <v>66</v>
      </c>
      <c r="D126" s="63"/>
      <c r="E126" s="63"/>
      <c r="F126" s="63"/>
      <c r="G126" s="63"/>
      <c r="H126" s="69"/>
      <c r="I126" s="53"/>
      <c r="AA126" s="187"/>
      <c r="AB126" s="187"/>
      <c r="AC126" s="187"/>
      <c r="AD126" s="178"/>
      <c r="AE126" s="187"/>
      <c r="AF126" s="187"/>
      <c r="AG126" s="187"/>
      <c r="AH126" s="187"/>
      <c r="AI126" s="187"/>
      <c r="AJ126" s="187"/>
      <c r="AK126" s="187"/>
    </row>
    <row r="127" spans="3:37" s="20" customFormat="1" ht="6.75" customHeight="1">
      <c r="C127" s="69"/>
      <c r="D127" s="69"/>
      <c r="E127" s="69"/>
      <c r="F127" s="69"/>
      <c r="G127" s="69"/>
      <c r="H127" s="69"/>
      <c r="I127" s="53"/>
      <c r="AA127" s="187"/>
      <c r="AB127" s="187"/>
      <c r="AC127" s="86"/>
      <c r="AD127" s="86"/>
      <c r="AE127" s="187"/>
      <c r="AF127" s="187"/>
      <c r="AG127" s="187"/>
      <c r="AH127" s="187"/>
      <c r="AI127" s="187"/>
      <c r="AJ127" s="187"/>
      <c r="AK127" s="187"/>
    </row>
    <row r="128" spans="3:37" s="25" customFormat="1" ht="12.75">
      <c r="C128" s="25" t="s">
        <v>526</v>
      </c>
      <c r="AA128" s="188"/>
      <c r="AB128" s="188"/>
      <c r="AC128" s="188"/>
      <c r="AD128" s="188"/>
      <c r="AE128" s="188"/>
      <c r="AF128" s="188"/>
      <c r="AG128" s="188"/>
      <c r="AH128" s="188"/>
      <c r="AI128" s="187"/>
      <c r="AJ128" s="178"/>
      <c r="AK128" s="187"/>
    </row>
    <row r="129" spans="4:37" s="25" customFormat="1" ht="12.75">
      <c r="D129" s="25" t="s">
        <v>458</v>
      </c>
      <c r="AA129" s="188"/>
      <c r="AB129" s="188"/>
      <c r="AC129" s="188"/>
      <c r="AD129" s="188"/>
      <c r="AE129" s="188"/>
      <c r="AF129" s="188"/>
      <c r="AG129" s="188"/>
      <c r="AH129" s="188"/>
      <c r="AI129" s="187"/>
      <c r="AJ129" s="178"/>
      <c r="AK129" s="187"/>
    </row>
    <row r="130" spans="5:37" s="25" customFormat="1" ht="12.75">
      <c r="E130" s="218" t="s">
        <v>506</v>
      </c>
      <c r="F130" s="219"/>
      <c r="G130" s="219"/>
      <c r="H130" s="219"/>
      <c r="I130" s="219"/>
      <c r="J130" s="219"/>
      <c r="K130" s="219"/>
      <c r="L130" s="219"/>
      <c r="M130" s="515"/>
      <c r="N130" s="515"/>
      <c r="O130" s="515"/>
      <c r="P130" s="515"/>
      <c r="Q130" s="515"/>
      <c r="R130" s="515"/>
      <c r="S130" s="515"/>
      <c r="T130" s="515"/>
      <c r="U130" s="515"/>
      <c r="V130" s="516"/>
      <c r="AA130" s="188"/>
      <c r="AB130" s="188"/>
      <c r="AC130" s="188"/>
      <c r="AD130" s="188"/>
      <c r="AE130" s="188"/>
      <c r="AF130" s="188"/>
      <c r="AG130" s="188"/>
      <c r="AH130" s="188"/>
      <c r="AI130" s="187"/>
      <c r="AJ130" s="178"/>
      <c r="AK130" s="187"/>
    </row>
    <row r="131" spans="1:37" s="20" customFormat="1" ht="12.75">
      <c r="A131" s="69"/>
      <c r="B131" s="69"/>
      <c r="C131" s="69"/>
      <c r="D131" s="69"/>
      <c r="E131" s="69"/>
      <c r="F131" s="69"/>
      <c r="G131" s="53"/>
      <c r="O131" s="67"/>
      <c r="P131" s="57"/>
      <c r="Q131" s="57"/>
      <c r="R131" s="57"/>
      <c r="S131" s="57"/>
      <c r="T131" s="57"/>
      <c r="U131" s="57"/>
      <c r="V131" s="57"/>
      <c r="AA131" s="187"/>
      <c r="AB131" s="187"/>
      <c r="AC131" s="187"/>
      <c r="AD131" s="187"/>
      <c r="AE131" s="187"/>
      <c r="AF131" s="187"/>
      <c r="AG131" s="186"/>
      <c r="AH131" s="186"/>
      <c r="AI131" s="86"/>
      <c r="AJ131" s="86"/>
      <c r="AK131" s="187"/>
    </row>
    <row r="132" spans="1:37" s="4" customFormat="1" ht="12.75">
      <c r="A132" s="68" t="s">
        <v>27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5"/>
      <c r="P132" s="65"/>
      <c r="Q132" s="65"/>
      <c r="R132" s="65"/>
      <c r="S132" s="66"/>
      <c r="T132" s="66"/>
      <c r="U132" s="66"/>
      <c r="V132" s="66"/>
      <c r="W132" s="66"/>
      <c r="X132" s="66"/>
      <c r="Y132" s="66"/>
      <c r="Z132" s="66"/>
      <c r="AA132" s="86"/>
      <c r="AB132" s="185"/>
      <c r="AC132" s="185"/>
      <c r="AD132" s="186"/>
      <c r="AE132" s="186"/>
      <c r="AF132" s="186"/>
      <c r="AG132" s="186"/>
      <c r="AH132" s="186"/>
      <c r="AI132" s="186"/>
      <c r="AJ132" s="186"/>
      <c r="AK132" s="186"/>
    </row>
    <row r="133" spans="1:37" ht="12.75">
      <c r="A133" s="9"/>
      <c r="B133" s="9"/>
      <c r="C133" s="9"/>
      <c r="D133" s="9"/>
      <c r="E133" s="9"/>
      <c r="F133" s="9"/>
      <c r="H133" s="52"/>
      <c r="I133" s="52"/>
      <c r="J133" s="52"/>
      <c r="K133" s="52"/>
      <c r="L133" s="52"/>
      <c r="M133" s="52"/>
      <c r="N133" s="52"/>
      <c r="O133" s="67"/>
      <c r="P133" s="57"/>
      <c r="Q133" s="57"/>
      <c r="R133" s="57"/>
      <c r="S133" s="57"/>
      <c r="T133" s="57"/>
      <c r="U133" s="57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</row>
    <row r="134" spans="1:38" ht="12.75">
      <c r="A134" s="9"/>
      <c r="C134" s="54" t="s">
        <v>111</v>
      </c>
      <c r="D134" s="35"/>
      <c r="E134" s="35"/>
      <c r="F134" s="1"/>
      <c r="G134" s="52"/>
      <c r="H134" s="52"/>
      <c r="I134" s="52"/>
      <c r="J134" s="52"/>
      <c r="K134" s="52"/>
      <c r="L134" s="52"/>
      <c r="M134" s="52"/>
      <c r="N134" s="52"/>
      <c r="O134" s="52"/>
      <c r="P134" s="69"/>
      <c r="Q134" s="69"/>
      <c r="R134" s="69"/>
      <c r="S134" s="69"/>
      <c r="T134" s="62"/>
      <c r="U134" s="62"/>
      <c r="AA134" s="86"/>
      <c r="AB134" s="86"/>
      <c r="AC134" s="86"/>
      <c r="AD134" s="86"/>
      <c r="AE134" s="189"/>
      <c r="AF134" s="86"/>
      <c r="AG134" s="86"/>
      <c r="AH134" s="86"/>
      <c r="AI134" s="86"/>
      <c r="AJ134" s="86"/>
      <c r="AK134" s="86"/>
      <c r="AL134" s="86"/>
    </row>
    <row r="135" spans="3:37" ht="12.75">
      <c r="C135" s="59" t="s">
        <v>101</v>
      </c>
      <c r="D135" s="1"/>
      <c r="E135" s="1"/>
      <c r="F135" s="1"/>
      <c r="G135" s="59"/>
      <c r="H135" s="59"/>
      <c r="I135" s="59"/>
      <c r="J135" s="59"/>
      <c r="K135" s="59"/>
      <c r="L135" s="59"/>
      <c r="M135" s="59"/>
      <c r="N135" s="59"/>
      <c r="O135" s="59"/>
      <c r="P135" s="20"/>
      <c r="Q135" s="20"/>
      <c r="R135" s="20"/>
      <c r="S135" s="20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</row>
    <row r="136" spans="1:37" ht="12.75">
      <c r="A136" s="33"/>
      <c r="C136" s="54" t="s">
        <v>112</v>
      </c>
      <c r="D136" s="1"/>
      <c r="E136" s="1"/>
      <c r="F136" s="1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AA136" s="86"/>
      <c r="AB136" s="86"/>
      <c r="AC136" s="86"/>
      <c r="AD136" s="187"/>
      <c r="AE136" s="178"/>
      <c r="AF136" s="187"/>
      <c r="AG136" s="86"/>
      <c r="AH136" s="86"/>
      <c r="AI136" s="86"/>
      <c r="AJ136" s="86"/>
      <c r="AK136" s="86"/>
    </row>
    <row r="137" spans="3:37" ht="12.75">
      <c r="C137" s="59"/>
      <c r="D137" s="1"/>
      <c r="E137" s="1"/>
      <c r="F137" s="1"/>
      <c r="G137" s="1"/>
      <c r="H137" s="52"/>
      <c r="I137" s="52"/>
      <c r="J137" s="52"/>
      <c r="K137" s="52"/>
      <c r="L137" s="52"/>
      <c r="M137" s="52"/>
      <c r="N137" s="52"/>
      <c r="O137" s="52"/>
      <c r="P137" s="52"/>
      <c r="Q137" s="20"/>
      <c r="R137" s="20"/>
      <c r="S137" s="20"/>
      <c r="AA137" s="86"/>
      <c r="AB137" s="86"/>
      <c r="AC137" s="86"/>
      <c r="AD137" s="86"/>
      <c r="AE137" s="86"/>
      <c r="AF137" s="187"/>
      <c r="AG137" s="86"/>
      <c r="AH137" s="86"/>
      <c r="AI137" s="86"/>
      <c r="AJ137" s="86"/>
      <c r="AK137" s="86"/>
    </row>
    <row r="138" spans="2:37" ht="12.75">
      <c r="B138" s="522" t="s">
        <v>495</v>
      </c>
      <c r="C138" s="523"/>
      <c r="D138" s="523"/>
      <c r="E138" s="523"/>
      <c r="F138" s="523"/>
      <c r="G138" s="523"/>
      <c r="H138" s="523"/>
      <c r="I138" s="523"/>
      <c r="J138" s="523"/>
      <c r="K138" s="523"/>
      <c r="L138" s="523"/>
      <c r="M138" s="523"/>
      <c r="N138" s="523"/>
      <c r="O138" s="523"/>
      <c r="P138" s="523"/>
      <c r="Q138" s="523"/>
      <c r="R138" s="523"/>
      <c r="S138" s="523"/>
      <c r="T138" s="523"/>
      <c r="U138" s="523"/>
      <c r="V138" s="523"/>
      <c r="W138" s="523"/>
      <c r="X138" s="523"/>
      <c r="Y138" s="523"/>
      <c r="Z138" s="523"/>
      <c r="AA138" s="523"/>
      <c r="AB138" s="523"/>
      <c r="AC138" s="523"/>
      <c r="AD138" s="523"/>
      <c r="AE138" s="523"/>
      <c r="AF138" s="523"/>
      <c r="AG138" s="523"/>
      <c r="AH138" s="86"/>
      <c r="AI138" s="86"/>
      <c r="AJ138" s="86"/>
      <c r="AK138" s="86"/>
    </row>
    <row r="139" spans="2:37" ht="47.25" customHeight="1">
      <c r="B139" s="523"/>
      <c r="C139" s="523"/>
      <c r="D139" s="523"/>
      <c r="E139" s="523"/>
      <c r="F139" s="523"/>
      <c r="G139" s="523"/>
      <c r="H139" s="523"/>
      <c r="I139" s="523"/>
      <c r="J139" s="523"/>
      <c r="K139" s="523"/>
      <c r="L139" s="523"/>
      <c r="M139" s="523"/>
      <c r="N139" s="523"/>
      <c r="O139" s="523"/>
      <c r="P139" s="523"/>
      <c r="Q139" s="523"/>
      <c r="R139" s="523"/>
      <c r="S139" s="523"/>
      <c r="T139" s="523"/>
      <c r="U139" s="523"/>
      <c r="V139" s="523"/>
      <c r="W139" s="523"/>
      <c r="X139" s="523"/>
      <c r="Y139" s="523"/>
      <c r="Z139" s="523"/>
      <c r="AA139" s="523"/>
      <c r="AB139" s="523"/>
      <c r="AC139" s="523"/>
      <c r="AD139" s="523"/>
      <c r="AE139" s="523"/>
      <c r="AF139" s="523"/>
      <c r="AG139" s="523"/>
      <c r="AH139" s="86"/>
      <c r="AI139" s="86"/>
      <c r="AJ139" s="86"/>
      <c r="AK139" s="86"/>
    </row>
    <row r="140" spans="2:37" ht="38.25" customHeight="1">
      <c r="B140" s="523"/>
      <c r="C140" s="523"/>
      <c r="D140" s="523"/>
      <c r="E140" s="523"/>
      <c r="F140" s="523"/>
      <c r="G140" s="523"/>
      <c r="H140" s="523"/>
      <c r="I140" s="523"/>
      <c r="J140" s="523"/>
      <c r="K140" s="523"/>
      <c r="L140" s="523"/>
      <c r="M140" s="523"/>
      <c r="N140" s="523"/>
      <c r="O140" s="523"/>
      <c r="P140" s="523"/>
      <c r="Q140" s="523"/>
      <c r="R140" s="523"/>
      <c r="S140" s="523"/>
      <c r="T140" s="523"/>
      <c r="U140" s="523"/>
      <c r="V140" s="523"/>
      <c r="W140" s="523"/>
      <c r="X140" s="523"/>
      <c r="Y140" s="523"/>
      <c r="Z140" s="523"/>
      <c r="AA140" s="523"/>
      <c r="AB140" s="523"/>
      <c r="AC140" s="523"/>
      <c r="AD140" s="523"/>
      <c r="AE140" s="523"/>
      <c r="AF140" s="523"/>
      <c r="AG140" s="523"/>
      <c r="AH140" s="86"/>
      <c r="AI140" s="86"/>
      <c r="AJ140" s="86"/>
      <c r="AK140" s="86"/>
    </row>
    <row r="141" spans="3:37" ht="12.75">
      <c r="C141" s="54"/>
      <c r="D141" s="1"/>
      <c r="E141" s="1"/>
      <c r="F141" s="59"/>
      <c r="G141" s="1"/>
      <c r="H141" s="52"/>
      <c r="I141" s="52"/>
      <c r="J141" s="52"/>
      <c r="K141" s="52"/>
      <c r="L141" s="52"/>
      <c r="M141" s="52"/>
      <c r="N141" s="52"/>
      <c r="O141" s="52"/>
      <c r="P141" s="52"/>
      <c r="Q141" s="20"/>
      <c r="R141" s="20"/>
      <c r="S141" s="20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</row>
    <row r="142" spans="27:37" ht="12.75"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</row>
    <row r="145" spans="1:22" ht="12.75">
      <c r="A145" s="9"/>
      <c r="B145" s="9"/>
      <c r="C145" s="9"/>
      <c r="D145" s="9"/>
      <c r="E145" s="9"/>
      <c r="F145" s="9"/>
      <c r="H145" s="52"/>
      <c r="I145" s="52"/>
      <c r="J145" s="52"/>
      <c r="K145" s="52"/>
      <c r="L145" s="52"/>
      <c r="M145" s="52"/>
      <c r="N145" s="52"/>
      <c r="O145" s="63"/>
      <c r="P145" s="63"/>
      <c r="Q145" s="63"/>
      <c r="R145" s="64"/>
      <c r="S145" s="64"/>
      <c r="T145" s="64"/>
      <c r="U145" s="62"/>
      <c r="V145" s="57"/>
    </row>
  </sheetData>
  <sheetProtection selectLockedCells="1"/>
  <mergeCells count="15">
    <mergeCell ref="B138:AG140"/>
    <mergeCell ref="J2:AH2"/>
    <mergeCell ref="H6:AD6"/>
    <mergeCell ref="H8:AD8"/>
    <mergeCell ref="H10:AD10"/>
    <mergeCell ref="W20:AA20"/>
    <mergeCell ref="W22:AA22"/>
    <mergeCell ref="K24:Q24"/>
    <mergeCell ref="W24:AA24"/>
    <mergeCell ref="W12:AA12"/>
    <mergeCell ref="E64:AG64"/>
    <mergeCell ref="E96:AG96"/>
    <mergeCell ref="W14:AA14"/>
    <mergeCell ref="W16:AA16"/>
    <mergeCell ref="W18:AA18"/>
  </mergeCells>
  <printOptions horizontalCentered="1"/>
  <pageMargins left="0.1968503937007874" right="0.1968503937007874" top="0.5118110236220472" bottom="0.5905511811023623" header="0.5118110236220472" footer="0.31496062992125984"/>
  <pageSetup horizontalDpi="600" verticalDpi="600" orientation="portrait" paperSize="9" scale="71" r:id="rId3"/>
  <headerFooter alignWithMargins="0">
    <oddFooter>&amp;L&amp;9SCAN - Aide à la production - &amp;A&amp;R&amp;9&amp;P</oddFooter>
  </headerFooter>
  <rowBreaks count="1" manualBreakCount="1">
    <brk id="97" max="255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45"/>
  <sheetViews>
    <sheetView showGridLines="0" showRowColHeaders="0" view="pageBreakPreview" zoomScaleSheetLayoutView="100" zoomScalePageLayoutView="0" workbookViewId="0" topLeftCell="A1">
      <pane ySplit="9" topLeftCell="A25" activePane="bottomLeft" state="frozen"/>
      <selection pane="topLeft" activeCell="A1" sqref="A1"/>
      <selection pane="bottomLeft" activeCell="B4" sqref="B4"/>
    </sheetView>
  </sheetViews>
  <sheetFormatPr defaultColWidth="10.8515625" defaultRowHeight="12.75"/>
  <cols>
    <col min="1" max="1" width="8.28125" style="371" customWidth="1"/>
    <col min="2" max="2" width="8.7109375" style="353" customWidth="1"/>
    <col min="3" max="3" width="7.28125" style="354" customWidth="1"/>
    <col min="4" max="4" width="21.8515625" style="354" customWidth="1"/>
    <col min="5" max="5" width="40.28125" style="354" customWidth="1"/>
    <col min="6" max="6" width="7.8515625" style="368" customWidth="1"/>
    <col min="7" max="7" width="6.28125" style="368" customWidth="1"/>
    <col min="8" max="8" width="5.140625" style="369" customWidth="1"/>
    <col min="9" max="9" width="25.00390625" style="360" customWidth="1"/>
    <col min="10" max="10" width="27.8515625" style="360" customWidth="1"/>
    <col min="11" max="11" width="29.421875" style="360" customWidth="1"/>
    <col min="12" max="12" width="28.140625" style="367" customWidth="1"/>
    <col min="13" max="13" width="14.8515625" style="355" customWidth="1"/>
    <col min="14" max="14" width="15.00390625" style="354" bestFit="1" customWidth="1"/>
    <col min="15" max="16384" width="10.8515625" style="354" customWidth="1"/>
  </cols>
  <sheetData>
    <row r="1" spans="1:12" ht="15.75">
      <c r="A1" s="180"/>
      <c r="B1" s="180"/>
      <c r="C1" s="302"/>
      <c r="D1" s="180"/>
      <c r="E1" s="180"/>
      <c r="F1" s="180"/>
      <c r="G1" s="180"/>
      <c r="H1" s="180"/>
      <c r="I1" s="180"/>
      <c r="J1" s="180"/>
      <c r="K1" s="180"/>
      <c r="L1" s="372"/>
    </row>
    <row r="2" spans="1:12" ht="16.5" thickBot="1">
      <c r="A2" s="180"/>
      <c r="B2" s="180"/>
      <c r="C2" s="302"/>
      <c r="D2" s="180"/>
      <c r="E2" s="180"/>
      <c r="F2" s="180"/>
      <c r="G2" s="180"/>
      <c r="H2" s="180"/>
      <c r="I2" s="180"/>
      <c r="J2" s="180"/>
      <c r="K2" s="180"/>
      <c r="L2" s="372"/>
    </row>
    <row r="3" spans="1:12" ht="63.75" customHeight="1" thickBot="1">
      <c r="A3" s="303"/>
      <c r="B3" s="304" t="s">
        <v>513</v>
      </c>
      <c r="C3" s="305"/>
      <c r="D3" s="305"/>
      <c r="E3" s="305"/>
      <c r="F3" s="305"/>
      <c r="G3" s="305"/>
      <c r="H3" s="305"/>
      <c r="I3" s="305"/>
      <c r="J3" s="305"/>
      <c r="K3" s="306"/>
      <c r="L3" s="372"/>
    </row>
    <row r="4" spans="1:14" ht="30">
      <c r="A4" s="303"/>
      <c r="B4" s="307"/>
      <c r="C4" s="308"/>
      <c r="D4" s="308"/>
      <c r="E4" s="308"/>
      <c r="F4" s="308"/>
      <c r="G4" s="309"/>
      <c r="H4" s="308"/>
      <c r="I4" s="308"/>
      <c r="J4" s="308"/>
      <c r="K4" s="308"/>
      <c r="L4" s="373"/>
      <c r="M4" s="374"/>
      <c r="N4" s="375"/>
    </row>
    <row r="5" spans="1:14" ht="15" customHeight="1">
      <c r="A5" s="180"/>
      <c r="B5" s="310" t="s">
        <v>222</v>
      </c>
      <c r="C5" s="311"/>
      <c r="D5" s="660"/>
      <c r="E5" s="661"/>
      <c r="F5" s="661"/>
      <c r="G5" s="661"/>
      <c r="H5" s="661"/>
      <c r="I5" s="661"/>
      <c r="J5" s="661"/>
      <c r="K5" s="312"/>
      <c r="L5" s="376"/>
      <c r="M5" s="374"/>
      <c r="N5" s="375"/>
    </row>
    <row r="6" spans="1:14" ht="15.75">
      <c r="A6" s="184"/>
      <c r="B6" s="377"/>
      <c r="C6" s="351"/>
      <c r="D6" s="352"/>
      <c r="E6" s="313"/>
      <c r="F6" s="313"/>
      <c r="G6" s="313"/>
      <c r="H6" s="378"/>
      <c r="I6" s="378"/>
      <c r="J6" s="378"/>
      <c r="K6" s="378"/>
      <c r="L6" s="379"/>
      <c r="M6" s="374"/>
      <c r="N6" s="375"/>
    </row>
    <row r="7" spans="1:14" ht="15" customHeight="1">
      <c r="A7" s="180"/>
      <c r="B7" s="310" t="s">
        <v>223</v>
      </c>
      <c r="C7" s="311"/>
      <c r="D7" s="380"/>
      <c r="E7" s="661"/>
      <c r="F7" s="661"/>
      <c r="G7" s="661"/>
      <c r="H7" s="661"/>
      <c r="I7" s="661"/>
      <c r="J7" s="661"/>
      <c r="K7" s="312"/>
      <c r="L7" s="379"/>
      <c r="M7" s="374"/>
      <c r="N7" s="375"/>
    </row>
    <row r="8" spans="1:14" ht="28.5" customHeight="1">
      <c r="A8" s="180"/>
      <c r="B8" s="310"/>
      <c r="C8" s="311"/>
      <c r="D8" s="380"/>
      <c r="E8" s="458"/>
      <c r="F8" s="458"/>
      <c r="G8" s="458"/>
      <c r="H8" s="458"/>
      <c r="I8" s="458"/>
      <c r="J8" s="459"/>
      <c r="K8" s="312"/>
      <c r="L8" s="379"/>
      <c r="M8" s="374"/>
      <c r="N8" s="375"/>
    </row>
    <row r="9" spans="1:55" ht="17.25" customHeight="1">
      <c r="A9" s="381"/>
      <c r="B9" s="382"/>
      <c r="C9" s="375"/>
      <c r="D9" s="375"/>
      <c r="E9" s="383"/>
      <c r="F9" s="384"/>
      <c r="G9" s="384"/>
      <c r="H9" s="390" t="s">
        <v>387</v>
      </c>
      <c r="I9" s="376"/>
      <c r="J9" s="452" t="s">
        <v>378</v>
      </c>
      <c r="K9" s="452" t="s">
        <v>379</v>
      </c>
      <c r="L9" s="453" t="s">
        <v>386</v>
      </c>
      <c r="M9" s="386"/>
      <c r="N9" s="387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</row>
    <row r="10" spans="1:14" s="359" customFormat="1" ht="9" customHeight="1">
      <c r="A10" s="381"/>
      <c r="B10" s="382"/>
      <c r="C10" s="375"/>
      <c r="D10" s="375"/>
      <c r="E10" s="375"/>
      <c r="F10" s="389"/>
      <c r="G10" s="389"/>
      <c r="H10" s="390"/>
      <c r="I10" s="385"/>
      <c r="J10" s="385"/>
      <c r="K10" s="385"/>
      <c r="L10" s="392"/>
      <c r="M10" s="393"/>
      <c r="N10" s="392"/>
    </row>
    <row r="11" spans="1:14" ht="18.75">
      <c r="A11" s="394">
        <v>1</v>
      </c>
      <c r="B11" s="395" t="s">
        <v>344</v>
      </c>
      <c r="C11" s="396"/>
      <c r="D11" s="396"/>
      <c r="E11" s="396"/>
      <c r="F11" s="397" t="s">
        <v>345</v>
      </c>
      <c r="G11" s="397" t="s">
        <v>346</v>
      </c>
      <c r="H11" s="398" t="s">
        <v>347</v>
      </c>
      <c r="I11" s="399" t="s">
        <v>348</v>
      </c>
      <c r="J11" s="473">
        <f>SUM(J12:J27)</f>
        <v>0</v>
      </c>
      <c r="K11" s="473">
        <f>SUM(K12:K27)</f>
        <v>0</v>
      </c>
      <c r="L11" s="473">
        <f>SUM(L12:L26)</f>
        <v>0</v>
      </c>
      <c r="M11" s="375"/>
      <c r="N11" s="375"/>
    </row>
    <row r="12" spans="1:14" s="359" customFormat="1" ht="18.75">
      <c r="A12" s="381"/>
      <c r="B12" s="382" t="s">
        <v>349</v>
      </c>
      <c r="C12" s="400" t="s">
        <v>350</v>
      </c>
      <c r="D12" s="400"/>
      <c r="E12" s="375"/>
      <c r="F12" s="401">
        <v>0</v>
      </c>
      <c r="G12" s="401">
        <v>0</v>
      </c>
      <c r="H12" s="402"/>
      <c r="I12" s="455">
        <v>0</v>
      </c>
      <c r="J12" s="474">
        <f>I12*F12*G12</f>
        <v>0</v>
      </c>
      <c r="K12" s="474">
        <f>F12*G12*I12</f>
        <v>0</v>
      </c>
      <c r="L12" s="474">
        <v>0</v>
      </c>
      <c r="M12" s="392"/>
      <c r="N12" s="392"/>
    </row>
    <row r="13" spans="1:14" s="358" customFormat="1" ht="18.75">
      <c r="A13" s="381"/>
      <c r="B13" s="382"/>
      <c r="C13" s="400"/>
      <c r="D13" s="400"/>
      <c r="E13" s="375"/>
      <c r="F13" s="401"/>
      <c r="G13" s="401"/>
      <c r="H13" s="402"/>
      <c r="I13" s="455"/>
      <c r="J13" s="474"/>
      <c r="K13" s="474"/>
      <c r="L13" s="474"/>
      <c r="M13" s="391"/>
      <c r="N13" s="391"/>
    </row>
    <row r="14" spans="1:14" s="359" customFormat="1" ht="18.75">
      <c r="A14" s="381"/>
      <c r="B14" s="382" t="s">
        <v>351</v>
      </c>
      <c r="C14" s="400" t="s">
        <v>352</v>
      </c>
      <c r="D14" s="400"/>
      <c r="E14" s="375"/>
      <c r="F14" s="401">
        <v>0</v>
      </c>
      <c r="G14" s="401">
        <v>0</v>
      </c>
      <c r="H14" s="402"/>
      <c r="I14" s="455">
        <v>0</v>
      </c>
      <c r="J14" s="474">
        <v>0</v>
      </c>
      <c r="K14" s="474">
        <f>F14*G14*I14</f>
        <v>0</v>
      </c>
      <c r="L14" s="474">
        <f>J14+K14</f>
        <v>0</v>
      </c>
      <c r="M14" s="392"/>
      <c r="N14" s="392"/>
    </row>
    <row r="15" spans="1:14" s="359" customFormat="1" ht="15">
      <c r="A15" s="404"/>
      <c r="B15" s="392"/>
      <c r="C15" s="405"/>
      <c r="D15" s="405"/>
      <c r="E15" s="392"/>
      <c r="F15" s="406"/>
      <c r="G15" s="406"/>
      <c r="H15" s="407"/>
      <c r="I15" s="457"/>
      <c r="J15" s="475"/>
      <c r="K15" s="475"/>
      <c r="L15" s="474"/>
      <c r="M15" s="392"/>
      <c r="N15" s="392"/>
    </row>
    <row r="16" spans="1:14" ht="18.75">
      <c r="A16" s="381"/>
      <c r="B16" s="382" t="s">
        <v>353</v>
      </c>
      <c r="C16" s="400" t="s">
        <v>354</v>
      </c>
      <c r="D16" s="400"/>
      <c r="E16" s="375"/>
      <c r="F16" s="401">
        <v>0</v>
      </c>
      <c r="G16" s="401">
        <v>0</v>
      </c>
      <c r="H16" s="402"/>
      <c r="I16" s="455">
        <v>0</v>
      </c>
      <c r="J16" s="474">
        <v>0</v>
      </c>
      <c r="K16" s="474">
        <f>F16*G16*I16</f>
        <v>0</v>
      </c>
      <c r="L16" s="474">
        <f>K16+J16</f>
        <v>0</v>
      </c>
      <c r="M16" s="375"/>
      <c r="N16" s="375"/>
    </row>
    <row r="17" spans="1:14" ht="15">
      <c r="A17" s="404"/>
      <c r="B17" s="392"/>
      <c r="C17" s="405"/>
      <c r="D17" s="405"/>
      <c r="E17" s="391"/>
      <c r="F17" s="406"/>
      <c r="G17" s="406"/>
      <c r="H17" s="407"/>
      <c r="I17" s="457"/>
      <c r="J17" s="475"/>
      <c r="K17" s="475"/>
      <c r="L17" s="474"/>
      <c r="M17" s="375"/>
      <c r="N17" s="375"/>
    </row>
    <row r="18" spans="1:14" ht="18.75">
      <c r="A18" s="381"/>
      <c r="B18" s="382" t="s">
        <v>355</v>
      </c>
      <c r="C18" s="400" t="s">
        <v>356</v>
      </c>
      <c r="D18" s="400"/>
      <c r="E18" s="375"/>
      <c r="F18" s="401">
        <v>0</v>
      </c>
      <c r="G18" s="401">
        <v>0</v>
      </c>
      <c r="H18" s="402"/>
      <c r="I18" s="455">
        <v>0</v>
      </c>
      <c r="J18" s="474">
        <v>0</v>
      </c>
      <c r="K18" s="474">
        <v>0</v>
      </c>
      <c r="L18" s="474">
        <f>J18+K18</f>
        <v>0</v>
      </c>
      <c r="M18" s="375"/>
      <c r="N18" s="375"/>
    </row>
    <row r="19" spans="1:14" ht="15">
      <c r="A19" s="404"/>
      <c r="B19" s="392"/>
      <c r="C19" s="408"/>
      <c r="D19" s="405"/>
      <c r="E19" s="392"/>
      <c r="F19" s="406"/>
      <c r="G19" s="406"/>
      <c r="H19" s="407"/>
      <c r="I19" s="457"/>
      <c r="J19" s="475"/>
      <c r="K19" s="475"/>
      <c r="L19" s="476"/>
      <c r="M19" s="375"/>
      <c r="N19" s="375"/>
    </row>
    <row r="20" spans="1:14" s="358" customFormat="1" ht="18.75">
      <c r="A20" s="409"/>
      <c r="B20" s="382" t="s">
        <v>380</v>
      </c>
      <c r="C20" s="400" t="s">
        <v>381</v>
      </c>
      <c r="D20" s="400"/>
      <c r="E20" s="375"/>
      <c r="F20" s="401">
        <v>0</v>
      </c>
      <c r="G20" s="401">
        <v>0</v>
      </c>
      <c r="H20" s="402"/>
      <c r="I20" s="455">
        <v>0</v>
      </c>
      <c r="J20" s="474">
        <v>0</v>
      </c>
      <c r="K20" s="474">
        <v>0</v>
      </c>
      <c r="L20" s="474">
        <f>J20+K20</f>
        <v>0</v>
      </c>
      <c r="M20" s="391"/>
      <c r="N20" s="391"/>
    </row>
    <row r="21" spans="1:14" s="359" customFormat="1" ht="15">
      <c r="A21" s="404"/>
      <c r="B21" s="392"/>
      <c r="C21" s="405"/>
      <c r="D21" s="405"/>
      <c r="E21" s="391"/>
      <c r="F21" s="406"/>
      <c r="G21" s="406"/>
      <c r="H21" s="407"/>
      <c r="I21" s="457"/>
      <c r="J21" s="475"/>
      <c r="K21" s="475"/>
      <c r="L21" s="474"/>
      <c r="M21" s="392"/>
      <c r="N21" s="392"/>
    </row>
    <row r="22" spans="1:14" ht="18.75">
      <c r="A22" s="381"/>
      <c r="B22" s="382" t="s">
        <v>357</v>
      </c>
      <c r="C22" s="400" t="s">
        <v>358</v>
      </c>
      <c r="D22" s="400"/>
      <c r="E22" s="375"/>
      <c r="F22" s="401">
        <v>0</v>
      </c>
      <c r="G22" s="401">
        <v>0</v>
      </c>
      <c r="H22" s="402"/>
      <c r="I22" s="455">
        <v>0</v>
      </c>
      <c r="J22" s="454">
        <v>0</v>
      </c>
      <c r="K22" s="474">
        <v>0</v>
      </c>
      <c r="L22" s="474">
        <f>K22+J22</f>
        <v>0</v>
      </c>
      <c r="M22" s="375"/>
      <c r="N22" s="375"/>
    </row>
    <row r="23" spans="1:14" ht="15">
      <c r="A23" s="404"/>
      <c r="B23" s="392"/>
      <c r="C23" s="410"/>
      <c r="D23" s="405"/>
      <c r="E23" s="392"/>
      <c r="F23" s="406"/>
      <c r="G23" s="406"/>
      <c r="H23" s="407"/>
      <c r="I23" s="457"/>
      <c r="J23" s="475"/>
      <c r="K23" s="475"/>
      <c r="L23" s="476"/>
      <c r="M23" s="375"/>
      <c r="N23" s="375"/>
    </row>
    <row r="24" spans="1:14" ht="15.75">
      <c r="A24" s="404"/>
      <c r="B24" s="382" t="s">
        <v>382</v>
      </c>
      <c r="C24" s="400" t="s">
        <v>384</v>
      </c>
      <c r="D24" s="400"/>
      <c r="E24" s="375"/>
      <c r="F24" s="401">
        <v>0</v>
      </c>
      <c r="G24" s="401">
        <v>0</v>
      </c>
      <c r="H24" s="402"/>
      <c r="I24" s="455">
        <v>0</v>
      </c>
      <c r="J24" s="474">
        <v>0</v>
      </c>
      <c r="K24" s="474">
        <v>0</v>
      </c>
      <c r="L24" s="474">
        <f>J24+K24</f>
        <v>0</v>
      </c>
      <c r="M24" s="375"/>
      <c r="N24" s="375"/>
    </row>
    <row r="25" spans="1:14" ht="15">
      <c r="A25" s="404"/>
      <c r="B25" s="392"/>
      <c r="C25" s="405"/>
      <c r="D25" s="405"/>
      <c r="E25" s="391"/>
      <c r="F25" s="406"/>
      <c r="G25" s="406"/>
      <c r="H25" s="407"/>
      <c r="I25" s="457"/>
      <c r="J25" s="475"/>
      <c r="K25" s="475"/>
      <c r="L25" s="474"/>
      <c r="M25" s="375"/>
      <c r="N25" s="375"/>
    </row>
    <row r="26" spans="1:14" ht="15.75">
      <c r="A26" s="404"/>
      <c r="B26" s="382" t="s">
        <v>383</v>
      </c>
      <c r="C26" s="400" t="s">
        <v>385</v>
      </c>
      <c r="D26" s="400"/>
      <c r="E26" s="375"/>
      <c r="F26" s="401">
        <v>0</v>
      </c>
      <c r="G26" s="401">
        <v>0</v>
      </c>
      <c r="H26" s="402"/>
      <c r="I26" s="455">
        <v>0</v>
      </c>
      <c r="J26" s="454">
        <v>0</v>
      </c>
      <c r="K26" s="474">
        <f>F26*G26*I26</f>
        <v>0</v>
      </c>
      <c r="L26" s="474">
        <f>K26+J26</f>
        <v>0</v>
      </c>
      <c r="M26" s="375"/>
      <c r="N26" s="375"/>
    </row>
    <row r="27" spans="1:14" ht="18.75">
      <c r="A27" s="381"/>
      <c r="B27" s="382"/>
      <c r="C27" s="411"/>
      <c r="D27" s="411"/>
      <c r="E27" s="412"/>
      <c r="F27" s="401"/>
      <c r="G27" s="401"/>
      <c r="H27" s="402"/>
      <c r="I27" s="403"/>
      <c r="J27" s="477"/>
      <c r="K27" s="477"/>
      <c r="L27" s="478"/>
      <c r="M27" s="375"/>
      <c r="N27" s="375"/>
    </row>
    <row r="28" spans="1:14" ht="18.75">
      <c r="A28" s="394">
        <v>2</v>
      </c>
      <c r="B28" s="395" t="s">
        <v>359</v>
      </c>
      <c r="C28" s="396"/>
      <c r="D28" s="396"/>
      <c r="E28" s="396"/>
      <c r="F28" s="397" t="s">
        <v>345</v>
      </c>
      <c r="G28" s="397" t="s">
        <v>346</v>
      </c>
      <c r="H28" s="398" t="s">
        <v>347</v>
      </c>
      <c r="I28" s="414" t="s">
        <v>348</v>
      </c>
      <c r="J28" s="473">
        <f>SUM(J29:J33)</f>
        <v>0</v>
      </c>
      <c r="K28" s="473">
        <f>SUM(K29:K33)</f>
        <v>0</v>
      </c>
      <c r="L28" s="473">
        <f>SUM(J28:K28)</f>
        <v>0</v>
      </c>
      <c r="M28" s="375"/>
      <c r="N28" s="375"/>
    </row>
    <row r="29" spans="1:14" ht="18.75">
      <c r="A29" s="381"/>
      <c r="B29" s="382" t="s">
        <v>388</v>
      </c>
      <c r="C29" s="411" t="s">
        <v>389</v>
      </c>
      <c r="D29" s="411"/>
      <c r="E29" s="375"/>
      <c r="F29" s="401">
        <v>0</v>
      </c>
      <c r="G29" s="401">
        <v>0</v>
      </c>
      <c r="H29" s="402"/>
      <c r="I29" s="455">
        <v>0</v>
      </c>
      <c r="J29" s="477">
        <f>F29*G29*I29</f>
        <v>0</v>
      </c>
      <c r="K29" s="477">
        <v>0</v>
      </c>
      <c r="L29" s="477">
        <f>SUM(J29+K29)</f>
        <v>0</v>
      </c>
      <c r="M29" s="375"/>
      <c r="N29" s="375"/>
    </row>
    <row r="30" spans="1:14" ht="18.75">
      <c r="A30" s="381"/>
      <c r="B30" s="382"/>
      <c r="C30" s="411"/>
      <c r="D30" s="411"/>
      <c r="E30" s="412"/>
      <c r="F30" s="401"/>
      <c r="G30" s="401"/>
      <c r="H30" s="402"/>
      <c r="I30" s="455"/>
      <c r="J30" s="477"/>
      <c r="K30" s="477"/>
      <c r="L30" s="477"/>
      <c r="M30" s="375"/>
      <c r="N30" s="375"/>
    </row>
    <row r="31" spans="1:14" ht="18.75">
      <c r="A31" s="381"/>
      <c r="B31" s="382" t="s">
        <v>360</v>
      </c>
      <c r="C31" s="411" t="s">
        <v>361</v>
      </c>
      <c r="D31" s="411"/>
      <c r="E31" s="375"/>
      <c r="F31" s="401">
        <v>0</v>
      </c>
      <c r="G31" s="401">
        <v>0</v>
      </c>
      <c r="H31" s="402"/>
      <c r="I31" s="455">
        <v>0</v>
      </c>
      <c r="J31" s="477">
        <v>0</v>
      </c>
      <c r="K31" s="477">
        <f>F31*G31*I31</f>
        <v>0</v>
      </c>
      <c r="L31" s="477">
        <f aca="true" t="shared" si="0" ref="L31:L47">SUM(J31+K31)</f>
        <v>0</v>
      </c>
      <c r="M31" s="375"/>
      <c r="N31" s="375"/>
    </row>
    <row r="32" spans="1:14" ht="18.75">
      <c r="A32" s="404"/>
      <c r="B32" s="392"/>
      <c r="C32" s="405"/>
      <c r="D32" s="405"/>
      <c r="E32" s="392"/>
      <c r="F32" s="406"/>
      <c r="G32" s="406"/>
      <c r="H32" s="407"/>
      <c r="I32" s="457"/>
      <c r="J32" s="475"/>
      <c r="K32" s="475"/>
      <c r="L32" s="477"/>
      <c r="M32" s="375"/>
      <c r="N32" s="375"/>
    </row>
    <row r="33" spans="1:14" ht="18.75">
      <c r="A33" s="381"/>
      <c r="B33" s="382" t="s">
        <v>362</v>
      </c>
      <c r="C33" s="411" t="s">
        <v>363</v>
      </c>
      <c r="D33" s="411"/>
      <c r="E33" s="375"/>
      <c r="F33" s="401"/>
      <c r="G33" s="401"/>
      <c r="H33" s="402"/>
      <c r="I33" s="455"/>
      <c r="J33" s="477">
        <f>SUM(J34:J47)</f>
        <v>0</v>
      </c>
      <c r="K33" s="477">
        <f>SUM(K34:K47)</f>
        <v>0</v>
      </c>
      <c r="L33" s="477">
        <f>SUM(L34:L47)</f>
        <v>0</v>
      </c>
      <c r="M33" s="375"/>
      <c r="N33" s="375"/>
    </row>
    <row r="34" spans="1:14" ht="18.75">
      <c r="A34" s="381"/>
      <c r="B34" s="382"/>
      <c r="C34" s="461">
        <v>231</v>
      </c>
      <c r="D34" s="416"/>
      <c r="E34" s="415" t="s">
        <v>390</v>
      </c>
      <c r="F34" s="389">
        <v>0</v>
      </c>
      <c r="G34" s="389">
        <v>0</v>
      </c>
      <c r="H34" s="390"/>
      <c r="I34" s="464">
        <v>0</v>
      </c>
      <c r="J34" s="479">
        <f>F34*G34*I34</f>
        <v>0</v>
      </c>
      <c r="K34" s="479">
        <v>0</v>
      </c>
      <c r="L34" s="480">
        <f t="shared" si="0"/>
        <v>0</v>
      </c>
      <c r="M34" s="375"/>
      <c r="N34" s="375"/>
    </row>
    <row r="35" spans="1:14" ht="18.75">
      <c r="A35" s="381"/>
      <c r="B35" s="382"/>
      <c r="C35" s="461">
        <v>232</v>
      </c>
      <c r="D35" s="416"/>
      <c r="E35" s="415" t="s">
        <v>391</v>
      </c>
      <c r="F35" s="389">
        <v>0</v>
      </c>
      <c r="G35" s="389">
        <v>0</v>
      </c>
      <c r="H35" s="390"/>
      <c r="I35" s="464">
        <v>0</v>
      </c>
      <c r="J35" s="479">
        <f>I35*G35*F35</f>
        <v>0</v>
      </c>
      <c r="K35" s="479">
        <v>0</v>
      </c>
      <c r="L35" s="480">
        <f t="shared" si="0"/>
        <v>0</v>
      </c>
      <c r="M35" s="375"/>
      <c r="N35" s="375"/>
    </row>
    <row r="36" spans="1:14" ht="18.75">
      <c r="A36" s="381"/>
      <c r="B36" s="382"/>
      <c r="C36" s="461">
        <v>233</v>
      </c>
      <c r="D36" s="416"/>
      <c r="E36" s="415" t="s">
        <v>392</v>
      </c>
      <c r="F36" s="389">
        <v>0</v>
      </c>
      <c r="G36" s="389">
        <v>0</v>
      </c>
      <c r="H36" s="390"/>
      <c r="I36" s="464">
        <v>0</v>
      </c>
      <c r="J36" s="479">
        <f>I36*G36*F36</f>
        <v>0</v>
      </c>
      <c r="K36" s="479">
        <v>0</v>
      </c>
      <c r="L36" s="480">
        <f t="shared" si="0"/>
        <v>0</v>
      </c>
      <c r="M36" s="375"/>
      <c r="N36" s="375"/>
    </row>
    <row r="37" spans="1:14" ht="18.75">
      <c r="A37" s="381"/>
      <c r="B37" s="382"/>
      <c r="C37" s="461">
        <v>234</v>
      </c>
      <c r="D37" s="416"/>
      <c r="E37" s="415" t="s">
        <v>393</v>
      </c>
      <c r="F37" s="389">
        <v>0</v>
      </c>
      <c r="G37" s="389">
        <v>0</v>
      </c>
      <c r="H37" s="390"/>
      <c r="I37" s="464">
        <v>0</v>
      </c>
      <c r="J37" s="479">
        <f>I37*G37*F37</f>
        <v>0</v>
      </c>
      <c r="K37" s="479">
        <v>0</v>
      </c>
      <c r="L37" s="480">
        <f t="shared" si="0"/>
        <v>0</v>
      </c>
      <c r="M37" s="375"/>
      <c r="N37" s="375"/>
    </row>
    <row r="38" spans="1:14" ht="18.75">
      <c r="A38" s="381"/>
      <c r="B38" s="382"/>
      <c r="C38" s="461">
        <v>235</v>
      </c>
      <c r="D38" s="416"/>
      <c r="E38" s="415" t="s">
        <v>394</v>
      </c>
      <c r="F38" s="389">
        <v>0</v>
      </c>
      <c r="G38" s="389">
        <v>0</v>
      </c>
      <c r="H38" s="390"/>
      <c r="I38" s="464">
        <v>0</v>
      </c>
      <c r="J38" s="479">
        <f>I38*G38*F38</f>
        <v>0</v>
      </c>
      <c r="K38" s="479">
        <v>0</v>
      </c>
      <c r="L38" s="480">
        <f t="shared" si="0"/>
        <v>0</v>
      </c>
      <c r="M38" s="375"/>
      <c r="N38" s="375"/>
    </row>
    <row r="39" spans="1:14" s="357" customFormat="1" ht="18.75">
      <c r="A39" s="381"/>
      <c r="B39" s="382"/>
      <c r="C39" s="461">
        <v>236</v>
      </c>
      <c r="D39" s="416"/>
      <c r="E39" s="415" t="s">
        <v>395</v>
      </c>
      <c r="F39" s="389">
        <v>0</v>
      </c>
      <c r="G39" s="389">
        <v>0</v>
      </c>
      <c r="H39" s="390"/>
      <c r="I39" s="464">
        <v>0</v>
      </c>
      <c r="J39" s="479">
        <v>0</v>
      </c>
      <c r="K39" s="479">
        <v>0</v>
      </c>
      <c r="L39" s="480">
        <f t="shared" si="0"/>
        <v>0</v>
      </c>
      <c r="M39" s="375"/>
      <c r="N39" s="375"/>
    </row>
    <row r="40" spans="1:14" ht="19.5" customHeight="1">
      <c r="A40" s="381"/>
      <c r="B40" s="382"/>
      <c r="C40" s="461">
        <v>237</v>
      </c>
      <c r="D40" s="416"/>
      <c r="E40" s="415" t="s">
        <v>396</v>
      </c>
      <c r="F40" s="389">
        <v>0</v>
      </c>
      <c r="G40" s="389">
        <v>0</v>
      </c>
      <c r="H40" s="390"/>
      <c r="I40" s="464">
        <v>0</v>
      </c>
      <c r="J40" s="479">
        <v>0</v>
      </c>
      <c r="K40" s="479">
        <f>F40*G40*I40</f>
        <v>0</v>
      </c>
      <c r="L40" s="480">
        <f t="shared" si="0"/>
        <v>0</v>
      </c>
      <c r="M40" s="375"/>
      <c r="N40" s="375"/>
    </row>
    <row r="41" spans="1:14" s="353" customFormat="1" ht="19.5" customHeight="1">
      <c r="A41" s="381"/>
      <c r="B41" s="382"/>
      <c r="C41" s="461">
        <v>238</v>
      </c>
      <c r="D41" s="416"/>
      <c r="E41" s="415" t="s">
        <v>397</v>
      </c>
      <c r="F41" s="389">
        <v>0</v>
      </c>
      <c r="G41" s="389">
        <v>0</v>
      </c>
      <c r="H41" s="390"/>
      <c r="I41" s="464">
        <v>0</v>
      </c>
      <c r="J41" s="479">
        <f aca="true" t="shared" si="1" ref="J41:J47">I41*G41*F41</f>
        <v>0</v>
      </c>
      <c r="K41" s="479">
        <v>0</v>
      </c>
      <c r="L41" s="480">
        <f t="shared" si="0"/>
        <v>0</v>
      </c>
      <c r="M41" s="382"/>
      <c r="N41" s="382"/>
    </row>
    <row r="42" spans="1:14" ht="19.5" customHeight="1">
      <c r="A42" s="381"/>
      <c r="B42" s="382"/>
      <c r="C42" s="461">
        <v>239</v>
      </c>
      <c r="D42" s="419"/>
      <c r="E42" s="418" t="s">
        <v>406</v>
      </c>
      <c r="F42" s="389">
        <v>0</v>
      </c>
      <c r="G42" s="389">
        <v>0</v>
      </c>
      <c r="H42" s="390"/>
      <c r="I42" s="464">
        <v>0</v>
      </c>
      <c r="J42" s="479">
        <f t="shared" si="1"/>
        <v>0</v>
      </c>
      <c r="K42" s="479">
        <v>0</v>
      </c>
      <c r="L42" s="480">
        <v>0</v>
      </c>
      <c r="M42" s="375"/>
      <c r="N42" s="375"/>
    </row>
    <row r="43" spans="1:14" ht="19.5" customHeight="1">
      <c r="A43" s="381"/>
      <c r="B43" s="382"/>
      <c r="C43" s="461">
        <v>24</v>
      </c>
      <c r="D43" s="416"/>
      <c r="E43" s="415" t="s">
        <v>398</v>
      </c>
      <c r="F43" s="389">
        <v>0</v>
      </c>
      <c r="G43" s="389">
        <v>0</v>
      </c>
      <c r="H43" s="390"/>
      <c r="I43" s="464">
        <v>0</v>
      </c>
      <c r="J43" s="479">
        <f t="shared" si="1"/>
        <v>0</v>
      </c>
      <c r="K43" s="479">
        <v>0</v>
      </c>
      <c r="L43" s="480">
        <f t="shared" si="0"/>
        <v>0</v>
      </c>
      <c r="M43" s="375"/>
      <c r="N43" s="375"/>
    </row>
    <row r="44" spans="1:14" ht="19.5" customHeight="1">
      <c r="A44" s="381"/>
      <c r="B44" s="382"/>
      <c r="C44" s="461">
        <v>25</v>
      </c>
      <c r="D44" s="416"/>
      <c r="E44" s="415" t="s">
        <v>399</v>
      </c>
      <c r="F44" s="389">
        <v>0</v>
      </c>
      <c r="G44" s="389">
        <v>0</v>
      </c>
      <c r="H44" s="390"/>
      <c r="I44" s="464">
        <v>0</v>
      </c>
      <c r="J44" s="479">
        <f t="shared" si="1"/>
        <v>0</v>
      </c>
      <c r="K44" s="479">
        <v>0</v>
      </c>
      <c r="L44" s="480">
        <f t="shared" si="0"/>
        <v>0</v>
      </c>
      <c r="M44" s="375"/>
      <c r="N44" s="375"/>
    </row>
    <row r="45" spans="1:14" s="358" customFormat="1" ht="19.5" customHeight="1">
      <c r="A45" s="381"/>
      <c r="B45" s="382"/>
      <c r="C45" s="461">
        <v>26</v>
      </c>
      <c r="D45" s="416"/>
      <c r="E45" s="415" t="s">
        <v>400</v>
      </c>
      <c r="F45" s="389">
        <v>0</v>
      </c>
      <c r="G45" s="389">
        <v>0</v>
      </c>
      <c r="H45" s="390"/>
      <c r="I45" s="464">
        <v>0</v>
      </c>
      <c r="J45" s="479">
        <f t="shared" si="1"/>
        <v>0</v>
      </c>
      <c r="K45" s="479">
        <v>0</v>
      </c>
      <c r="L45" s="480">
        <f t="shared" si="0"/>
        <v>0</v>
      </c>
      <c r="M45" s="391"/>
      <c r="N45" s="391"/>
    </row>
    <row r="46" spans="1:14" ht="19.5" customHeight="1">
      <c r="A46" s="381"/>
      <c r="B46" s="382"/>
      <c r="C46" s="461">
        <v>27</v>
      </c>
      <c r="D46" s="416"/>
      <c r="E46" s="415" t="s">
        <v>401</v>
      </c>
      <c r="F46" s="389">
        <v>0</v>
      </c>
      <c r="G46" s="389">
        <v>0</v>
      </c>
      <c r="H46" s="390"/>
      <c r="I46" s="464">
        <v>0</v>
      </c>
      <c r="J46" s="479">
        <f t="shared" si="1"/>
        <v>0</v>
      </c>
      <c r="K46" s="479">
        <v>0</v>
      </c>
      <c r="L46" s="480">
        <f t="shared" si="0"/>
        <v>0</v>
      </c>
      <c r="M46" s="375"/>
      <c r="N46" s="375"/>
    </row>
    <row r="47" spans="1:14" ht="19.5" customHeight="1">
      <c r="A47" s="381"/>
      <c r="B47" s="382"/>
      <c r="C47" s="462">
        <v>29</v>
      </c>
      <c r="D47" s="375"/>
      <c r="E47" s="388" t="s">
        <v>402</v>
      </c>
      <c r="F47" s="389">
        <v>0</v>
      </c>
      <c r="G47" s="389">
        <v>0</v>
      </c>
      <c r="H47" s="390"/>
      <c r="I47" s="465">
        <v>0</v>
      </c>
      <c r="J47" s="479">
        <f t="shared" si="1"/>
        <v>0</v>
      </c>
      <c r="K47" s="479">
        <v>0</v>
      </c>
      <c r="L47" s="481">
        <f t="shared" si="0"/>
        <v>0</v>
      </c>
      <c r="M47" s="375"/>
      <c r="N47" s="375"/>
    </row>
    <row r="48" spans="1:14" s="362" customFormat="1" ht="19.5" customHeight="1">
      <c r="A48" s="381"/>
      <c r="B48" s="382"/>
      <c r="C48" s="400"/>
      <c r="D48" s="405"/>
      <c r="E48" s="392"/>
      <c r="F48" s="401"/>
      <c r="G48" s="401"/>
      <c r="H48" s="402"/>
      <c r="I48" s="403"/>
      <c r="J48" s="479"/>
      <c r="K48" s="479"/>
      <c r="L48" s="479"/>
      <c r="M48" s="420"/>
      <c r="N48" s="420"/>
    </row>
    <row r="49" spans="1:14" ht="19.5" customHeight="1">
      <c r="A49" s="394">
        <v>3</v>
      </c>
      <c r="B49" s="395" t="s">
        <v>364</v>
      </c>
      <c r="C49" s="396"/>
      <c r="D49" s="396"/>
      <c r="E49" s="396"/>
      <c r="F49" s="397" t="s">
        <v>345</v>
      </c>
      <c r="G49" s="397" t="s">
        <v>346</v>
      </c>
      <c r="H49" s="398" t="s">
        <v>347</v>
      </c>
      <c r="I49" s="414" t="s">
        <v>348</v>
      </c>
      <c r="J49" s="473">
        <f>SUM(J51:J56)</f>
        <v>0</v>
      </c>
      <c r="K49" s="473">
        <f>SUM(K51:K56)</f>
        <v>0</v>
      </c>
      <c r="L49" s="473">
        <f>SUM(J49:K49)</f>
        <v>0</v>
      </c>
      <c r="M49" s="375"/>
      <c r="N49" s="375"/>
    </row>
    <row r="50" spans="1:14" ht="19.5" customHeight="1">
      <c r="A50" s="381"/>
      <c r="B50" s="382"/>
      <c r="C50" s="375"/>
      <c r="D50" s="375"/>
      <c r="E50" s="388"/>
      <c r="F50" s="389"/>
      <c r="G50" s="389"/>
      <c r="H50" s="390"/>
      <c r="I50" s="417"/>
      <c r="J50" s="479"/>
      <c r="K50" s="479"/>
      <c r="L50" s="479"/>
      <c r="M50" s="375"/>
      <c r="N50" s="375"/>
    </row>
    <row r="51" spans="1:14" ht="19.5" customHeight="1">
      <c r="A51" s="381"/>
      <c r="B51" s="382"/>
      <c r="C51" s="461">
        <v>31</v>
      </c>
      <c r="D51" s="419"/>
      <c r="E51" s="418" t="s">
        <v>407</v>
      </c>
      <c r="F51" s="389">
        <v>0</v>
      </c>
      <c r="G51" s="389">
        <v>0</v>
      </c>
      <c r="H51" s="390"/>
      <c r="I51" s="464">
        <v>0</v>
      </c>
      <c r="J51" s="479">
        <f aca="true" t="shared" si="2" ref="J51:J56">I51*G51*F51</f>
        <v>0</v>
      </c>
      <c r="K51" s="479">
        <v>0</v>
      </c>
      <c r="L51" s="480">
        <f aca="true" t="shared" si="3" ref="L51:L56">SUM(J51:K51)</f>
        <v>0</v>
      </c>
      <c r="M51" s="375"/>
      <c r="N51" s="375"/>
    </row>
    <row r="52" spans="1:14" ht="19.5" customHeight="1">
      <c r="A52" s="381"/>
      <c r="B52" s="382"/>
      <c r="C52" s="461">
        <v>32</v>
      </c>
      <c r="D52" s="416"/>
      <c r="E52" s="415" t="s">
        <v>404</v>
      </c>
      <c r="F52" s="389">
        <v>0</v>
      </c>
      <c r="G52" s="389">
        <v>0</v>
      </c>
      <c r="H52" s="390"/>
      <c r="I52" s="464">
        <v>0</v>
      </c>
      <c r="J52" s="479">
        <f t="shared" si="2"/>
        <v>0</v>
      </c>
      <c r="K52" s="479">
        <v>0</v>
      </c>
      <c r="L52" s="480">
        <f t="shared" si="3"/>
        <v>0</v>
      </c>
      <c r="M52" s="375"/>
      <c r="N52" s="375"/>
    </row>
    <row r="53" spans="1:14" ht="19.5" customHeight="1">
      <c r="A53" s="381"/>
      <c r="B53" s="382"/>
      <c r="C53" s="461" t="s">
        <v>403</v>
      </c>
      <c r="D53" s="416"/>
      <c r="E53" s="415" t="s">
        <v>405</v>
      </c>
      <c r="F53" s="389">
        <v>0</v>
      </c>
      <c r="G53" s="389">
        <v>0</v>
      </c>
      <c r="H53" s="390"/>
      <c r="I53" s="464">
        <v>0</v>
      </c>
      <c r="J53" s="479">
        <f t="shared" si="2"/>
        <v>0</v>
      </c>
      <c r="K53" s="479">
        <v>0</v>
      </c>
      <c r="L53" s="480">
        <f t="shared" si="3"/>
        <v>0</v>
      </c>
      <c r="M53" s="375"/>
      <c r="N53" s="375"/>
    </row>
    <row r="54" spans="1:14" s="358" customFormat="1" ht="19.5" customHeight="1">
      <c r="A54" s="381"/>
      <c r="B54" s="382"/>
      <c r="C54" s="461">
        <v>36</v>
      </c>
      <c r="D54" s="416"/>
      <c r="E54" s="415" t="s">
        <v>408</v>
      </c>
      <c r="F54" s="389">
        <v>0</v>
      </c>
      <c r="G54" s="389">
        <v>0</v>
      </c>
      <c r="H54" s="390"/>
      <c r="I54" s="464">
        <v>0</v>
      </c>
      <c r="J54" s="479">
        <v>0</v>
      </c>
      <c r="K54" s="479">
        <v>0</v>
      </c>
      <c r="L54" s="480">
        <f t="shared" si="3"/>
        <v>0</v>
      </c>
      <c r="M54" s="391"/>
      <c r="N54" s="391"/>
    </row>
    <row r="55" spans="1:14" ht="19.5" customHeight="1">
      <c r="A55" s="381"/>
      <c r="B55" s="382"/>
      <c r="C55" s="461">
        <v>37</v>
      </c>
      <c r="D55" s="416"/>
      <c r="E55" s="415" t="s">
        <v>409</v>
      </c>
      <c r="F55" s="389">
        <v>0</v>
      </c>
      <c r="G55" s="389">
        <v>0</v>
      </c>
      <c r="H55" s="390"/>
      <c r="I55" s="464">
        <v>0</v>
      </c>
      <c r="J55" s="479">
        <f t="shared" si="2"/>
        <v>0</v>
      </c>
      <c r="K55" s="479">
        <v>0</v>
      </c>
      <c r="L55" s="480">
        <f t="shared" si="3"/>
        <v>0</v>
      </c>
      <c r="M55" s="375"/>
      <c r="N55" s="375"/>
    </row>
    <row r="56" spans="1:14" ht="19.5" customHeight="1">
      <c r="A56" s="381"/>
      <c r="B56" s="382"/>
      <c r="C56" s="462">
        <v>39</v>
      </c>
      <c r="D56" s="375"/>
      <c r="E56" s="388" t="s">
        <v>410</v>
      </c>
      <c r="F56" s="389">
        <v>0</v>
      </c>
      <c r="G56" s="389">
        <v>0</v>
      </c>
      <c r="H56" s="390"/>
      <c r="I56" s="465">
        <v>0</v>
      </c>
      <c r="J56" s="479">
        <f t="shared" si="2"/>
        <v>0</v>
      </c>
      <c r="K56" s="479">
        <v>0</v>
      </c>
      <c r="L56" s="480">
        <f t="shared" si="3"/>
        <v>0</v>
      </c>
      <c r="M56" s="375"/>
      <c r="N56" s="375"/>
    </row>
    <row r="57" spans="1:14" ht="19.5" customHeight="1">
      <c r="A57" s="381"/>
      <c r="B57" s="382"/>
      <c r="C57" s="462"/>
      <c r="D57" s="375"/>
      <c r="E57" s="388"/>
      <c r="F57" s="389"/>
      <c r="G57" s="389"/>
      <c r="H57" s="390"/>
      <c r="I57" s="465"/>
      <c r="J57" s="479"/>
      <c r="K57" s="479"/>
      <c r="L57" s="480"/>
      <c r="M57" s="375"/>
      <c r="N57" s="375"/>
    </row>
    <row r="58" spans="1:14" ht="19.5" customHeight="1">
      <c r="A58" s="394">
        <v>4</v>
      </c>
      <c r="B58" s="395" t="s">
        <v>411</v>
      </c>
      <c r="C58" s="396"/>
      <c r="D58" s="396"/>
      <c r="E58" s="396"/>
      <c r="F58" s="397" t="s">
        <v>345</v>
      </c>
      <c r="G58" s="397" t="s">
        <v>346</v>
      </c>
      <c r="H58" s="398" t="s">
        <v>347</v>
      </c>
      <c r="I58" s="414" t="s">
        <v>348</v>
      </c>
      <c r="J58" s="473">
        <f>SUM(J60:J64)</f>
        <v>0</v>
      </c>
      <c r="K58" s="473">
        <f>SUM(K60:K64)</f>
        <v>0</v>
      </c>
      <c r="L58" s="473">
        <f>J58+K58</f>
        <v>0</v>
      </c>
      <c r="M58" s="375"/>
      <c r="N58" s="375"/>
    </row>
    <row r="59" spans="1:14" ht="19.5" customHeight="1">
      <c r="A59" s="381"/>
      <c r="B59" s="382"/>
      <c r="C59" s="375"/>
      <c r="D59" s="375"/>
      <c r="E59" s="388"/>
      <c r="F59" s="389"/>
      <c r="G59" s="389"/>
      <c r="H59" s="390"/>
      <c r="I59" s="417"/>
      <c r="J59" s="479"/>
      <c r="K59" s="479"/>
      <c r="L59" s="479"/>
      <c r="M59" s="375"/>
      <c r="N59" s="375"/>
    </row>
    <row r="60" spans="1:14" ht="19.5" customHeight="1">
      <c r="A60" s="381"/>
      <c r="B60" s="382"/>
      <c r="C60" s="461">
        <v>41</v>
      </c>
      <c r="D60" s="419"/>
      <c r="E60" s="418" t="s">
        <v>415</v>
      </c>
      <c r="F60" s="389">
        <v>0</v>
      </c>
      <c r="G60" s="389">
        <v>0</v>
      </c>
      <c r="H60" s="390"/>
      <c r="I60" s="464">
        <v>0</v>
      </c>
      <c r="J60" s="479">
        <v>0</v>
      </c>
      <c r="K60" s="479">
        <v>0</v>
      </c>
      <c r="L60" s="480">
        <f>J60+K60</f>
        <v>0</v>
      </c>
      <c r="M60" s="375"/>
      <c r="N60" s="375"/>
    </row>
    <row r="61" spans="1:14" ht="19.5" customHeight="1">
      <c r="A61" s="381"/>
      <c r="B61" s="382"/>
      <c r="C61" s="461">
        <v>42</v>
      </c>
      <c r="D61" s="416"/>
      <c r="E61" s="415" t="s">
        <v>412</v>
      </c>
      <c r="F61" s="389">
        <v>0</v>
      </c>
      <c r="G61" s="389">
        <v>0</v>
      </c>
      <c r="H61" s="390"/>
      <c r="I61" s="464">
        <v>0</v>
      </c>
      <c r="J61" s="479">
        <v>0</v>
      </c>
      <c r="K61" s="479">
        <v>0</v>
      </c>
      <c r="L61" s="480">
        <f>J61+K61</f>
        <v>0</v>
      </c>
      <c r="M61" s="375"/>
      <c r="N61" s="375"/>
    </row>
    <row r="62" spans="1:14" ht="19.5" customHeight="1">
      <c r="A62" s="381"/>
      <c r="B62" s="382"/>
      <c r="C62" s="461">
        <v>43</v>
      </c>
      <c r="D62" s="416"/>
      <c r="E62" s="415" t="s">
        <v>194</v>
      </c>
      <c r="F62" s="389">
        <v>0</v>
      </c>
      <c r="G62" s="389">
        <v>0</v>
      </c>
      <c r="H62" s="390"/>
      <c r="I62" s="464">
        <v>0</v>
      </c>
      <c r="J62" s="479">
        <v>0</v>
      </c>
      <c r="K62" s="479">
        <v>0</v>
      </c>
      <c r="L62" s="480">
        <f>J62+K62</f>
        <v>0</v>
      </c>
      <c r="M62" s="375"/>
      <c r="N62" s="375"/>
    </row>
    <row r="63" spans="1:14" s="358" customFormat="1" ht="19.5" customHeight="1">
      <c r="A63" s="381"/>
      <c r="B63" s="382"/>
      <c r="C63" s="461">
        <v>44</v>
      </c>
      <c r="D63" s="416"/>
      <c r="E63" s="415" t="s">
        <v>413</v>
      </c>
      <c r="F63" s="389">
        <v>0</v>
      </c>
      <c r="G63" s="389">
        <v>0</v>
      </c>
      <c r="H63" s="390"/>
      <c r="I63" s="464">
        <v>0</v>
      </c>
      <c r="J63" s="479">
        <v>0</v>
      </c>
      <c r="K63" s="479">
        <v>0</v>
      </c>
      <c r="L63" s="480">
        <f>J63+K63</f>
        <v>0</v>
      </c>
      <c r="M63" s="391"/>
      <c r="N63" s="391"/>
    </row>
    <row r="64" spans="1:14" ht="19.5" customHeight="1">
      <c r="A64" s="381"/>
      <c r="B64" s="382"/>
      <c r="C64" s="461">
        <v>45</v>
      </c>
      <c r="D64" s="416"/>
      <c r="E64" s="415" t="s">
        <v>414</v>
      </c>
      <c r="F64" s="389">
        <v>0</v>
      </c>
      <c r="G64" s="389">
        <v>0</v>
      </c>
      <c r="H64" s="390"/>
      <c r="I64" s="464">
        <v>0</v>
      </c>
      <c r="J64" s="479">
        <v>0</v>
      </c>
      <c r="K64" s="479">
        <v>0</v>
      </c>
      <c r="L64" s="480">
        <f>J64+K64</f>
        <v>0</v>
      </c>
      <c r="M64" s="375"/>
      <c r="N64" s="375"/>
    </row>
    <row r="65" spans="1:14" ht="19.5" customHeight="1">
      <c r="A65" s="381"/>
      <c r="B65" s="382"/>
      <c r="C65" s="461"/>
      <c r="D65" s="416"/>
      <c r="E65" s="415"/>
      <c r="F65" s="389"/>
      <c r="G65" s="389"/>
      <c r="H65" s="390"/>
      <c r="I65" s="464"/>
      <c r="J65" s="479"/>
      <c r="K65" s="479"/>
      <c r="L65" s="480"/>
      <c r="M65" s="375"/>
      <c r="N65" s="375"/>
    </row>
    <row r="66" spans="1:14" ht="19.5" customHeight="1">
      <c r="A66" s="394">
        <v>5</v>
      </c>
      <c r="B66" s="395" t="s">
        <v>416</v>
      </c>
      <c r="C66" s="396"/>
      <c r="D66" s="396"/>
      <c r="E66" s="396"/>
      <c r="F66" s="397" t="s">
        <v>345</v>
      </c>
      <c r="G66" s="397" t="s">
        <v>346</v>
      </c>
      <c r="H66" s="398" t="s">
        <v>347</v>
      </c>
      <c r="I66" s="414" t="s">
        <v>348</v>
      </c>
      <c r="J66" s="473">
        <f>SUM(J68:J82)</f>
        <v>0</v>
      </c>
      <c r="K66" s="473">
        <f>SUM(K68:K82)</f>
        <v>0</v>
      </c>
      <c r="L66" s="473">
        <f>SUM(J66:K66)</f>
        <v>0</v>
      </c>
      <c r="M66" s="375"/>
      <c r="N66" s="375"/>
    </row>
    <row r="67" spans="1:14" ht="19.5" customHeight="1">
      <c r="A67" s="424"/>
      <c r="B67" s="434"/>
      <c r="C67" s="387"/>
      <c r="D67" s="387"/>
      <c r="E67" s="387"/>
      <c r="F67" s="421"/>
      <c r="G67" s="421"/>
      <c r="H67" s="422"/>
      <c r="I67" s="425"/>
      <c r="J67" s="468"/>
      <c r="K67" s="468"/>
      <c r="L67" s="468"/>
      <c r="M67" s="375"/>
      <c r="N67" s="375"/>
    </row>
    <row r="68" spans="1:14" ht="18.75">
      <c r="A68" s="381"/>
      <c r="B68" s="382"/>
      <c r="C68" s="461">
        <v>512</v>
      </c>
      <c r="D68" s="416"/>
      <c r="E68" s="415" t="s">
        <v>417</v>
      </c>
      <c r="F68" s="389">
        <v>0</v>
      </c>
      <c r="G68" s="389">
        <v>0</v>
      </c>
      <c r="H68" s="390"/>
      <c r="I68" s="464">
        <v>0</v>
      </c>
      <c r="J68" s="460">
        <f>F68*G68*I68</f>
        <v>0</v>
      </c>
      <c r="K68" s="460">
        <v>0</v>
      </c>
      <c r="L68" s="466">
        <f aca="true" t="shared" si="4" ref="L68:L75">SUM(J68+K68)</f>
        <v>0</v>
      </c>
      <c r="M68" s="375"/>
      <c r="N68" s="375"/>
    </row>
    <row r="69" spans="1:14" ht="18.75">
      <c r="A69" s="381"/>
      <c r="B69" s="382"/>
      <c r="C69" s="461">
        <v>513</v>
      </c>
      <c r="D69" s="416"/>
      <c r="E69" s="415" t="s">
        <v>418</v>
      </c>
      <c r="F69" s="389">
        <v>0</v>
      </c>
      <c r="G69" s="389">
        <v>0</v>
      </c>
      <c r="H69" s="390"/>
      <c r="I69" s="464">
        <v>0</v>
      </c>
      <c r="J69" s="460">
        <f>I69*G69*F69</f>
        <v>0</v>
      </c>
      <c r="K69" s="460">
        <v>0</v>
      </c>
      <c r="L69" s="466">
        <f t="shared" si="4"/>
        <v>0</v>
      </c>
      <c r="M69" s="375"/>
      <c r="N69" s="375"/>
    </row>
    <row r="70" spans="1:14" ht="18.75">
      <c r="A70" s="381"/>
      <c r="B70" s="382"/>
      <c r="C70" s="461">
        <v>514</v>
      </c>
      <c r="D70" s="416"/>
      <c r="E70" s="415" t="s">
        <v>419</v>
      </c>
      <c r="F70" s="389">
        <v>0</v>
      </c>
      <c r="G70" s="389">
        <v>0</v>
      </c>
      <c r="H70" s="390"/>
      <c r="I70" s="464">
        <v>0</v>
      </c>
      <c r="J70" s="460">
        <f>I70*G70*F70</f>
        <v>0</v>
      </c>
      <c r="K70" s="460">
        <v>0</v>
      </c>
      <c r="L70" s="466">
        <f t="shared" si="4"/>
        <v>0</v>
      </c>
      <c r="M70" s="375"/>
      <c r="N70" s="375"/>
    </row>
    <row r="71" spans="1:14" ht="18.75">
      <c r="A71" s="381"/>
      <c r="B71" s="382"/>
      <c r="C71" s="461">
        <v>516</v>
      </c>
      <c r="D71" s="416"/>
      <c r="E71" s="415" t="s">
        <v>420</v>
      </c>
      <c r="F71" s="389">
        <v>0</v>
      </c>
      <c r="G71" s="389">
        <v>0</v>
      </c>
      <c r="H71" s="390"/>
      <c r="I71" s="464">
        <v>0</v>
      </c>
      <c r="J71" s="460">
        <f>I71*G71*F71</f>
        <v>0</v>
      </c>
      <c r="K71" s="460">
        <v>0</v>
      </c>
      <c r="L71" s="466">
        <f t="shared" si="4"/>
        <v>0</v>
      </c>
      <c r="M71" s="375"/>
      <c r="N71" s="375"/>
    </row>
    <row r="72" spans="1:14" ht="18.75">
      <c r="A72" s="381"/>
      <c r="B72" s="382"/>
      <c r="C72" s="461">
        <v>521</v>
      </c>
      <c r="D72" s="416"/>
      <c r="E72" s="415" t="s">
        <v>423</v>
      </c>
      <c r="F72" s="389">
        <v>0</v>
      </c>
      <c r="G72" s="389">
        <v>0</v>
      </c>
      <c r="H72" s="390"/>
      <c r="I72" s="464">
        <v>0</v>
      </c>
      <c r="J72" s="460">
        <f>I72*G72*F72</f>
        <v>0</v>
      </c>
      <c r="K72" s="460">
        <v>0</v>
      </c>
      <c r="L72" s="466">
        <f t="shared" si="4"/>
        <v>0</v>
      </c>
      <c r="M72" s="375"/>
      <c r="N72" s="375"/>
    </row>
    <row r="73" spans="1:14" s="357" customFormat="1" ht="18.75">
      <c r="A73" s="381"/>
      <c r="B73" s="382"/>
      <c r="C73" s="461">
        <v>522</v>
      </c>
      <c r="D73" s="416"/>
      <c r="E73" s="415" t="s">
        <v>422</v>
      </c>
      <c r="F73" s="389">
        <v>0</v>
      </c>
      <c r="G73" s="389">
        <v>0</v>
      </c>
      <c r="H73" s="390"/>
      <c r="I73" s="464">
        <v>0</v>
      </c>
      <c r="J73" s="460">
        <v>0</v>
      </c>
      <c r="K73" s="460">
        <v>0</v>
      </c>
      <c r="L73" s="466">
        <f t="shared" si="4"/>
        <v>0</v>
      </c>
      <c r="M73" s="375"/>
      <c r="N73" s="375"/>
    </row>
    <row r="74" spans="1:14" ht="19.5" customHeight="1">
      <c r="A74" s="381"/>
      <c r="B74" s="382"/>
      <c r="C74" s="461">
        <v>523</v>
      </c>
      <c r="D74" s="416"/>
      <c r="E74" s="415" t="s">
        <v>421</v>
      </c>
      <c r="F74" s="389">
        <v>0</v>
      </c>
      <c r="G74" s="389">
        <v>0</v>
      </c>
      <c r="H74" s="390"/>
      <c r="I74" s="464">
        <v>0</v>
      </c>
      <c r="J74" s="460">
        <v>0</v>
      </c>
      <c r="K74" s="460">
        <f>F74*G74*I74</f>
        <v>0</v>
      </c>
      <c r="L74" s="466">
        <f t="shared" si="4"/>
        <v>0</v>
      </c>
      <c r="M74" s="375"/>
      <c r="N74" s="375"/>
    </row>
    <row r="75" spans="1:14" s="353" customFormat="1" ht="19.5" customHeight="1">
      <c r="A75" s="381"/>
      <c r="B75" s="382"/>
      <c r="C75" s="461">
        <v>531</v>
      </c>
      <c r="D75" s="416"/>
      <c r="E75" s="415" t="s">
        <v>424</v>
      </c>
      <c r="F75" s="389">
        <v>0</v>
      </c>
      <c r="G75" s="389">
        <v>0</v>
      </c>
      <c r="H75" s="390"/>
      <c r="I75" s="464">
        <v>0</v>
      </c>
      <c r="J75" s="460">
        <f aca="true" t="shared" si="5" ref="J75:J81">I75*G75*F75</f>
        <v>0</v>
      </c>
      <c r="K75" s="460">
        <v>0</v>
      </c>
      <c r="L75" s="466">
        <f t="shared" si="4"/>
        <v>0</v>
      </c>
      <c r="M75" s="382"/>
      <c r="N75" s="382"/>
    </row>
    <row r="76" spans="1:14" ht="19.5" customHeight="1">
      <c r="A76" s="381"/>
      <c r="B76" s="382"/>
      <c r="C76" s="461">
        <v>532</v>
      </c>
      <c r="D76" s="419"/>
      <c r="E76" s="418" t="s">
        <v>426</v>
      </c>
      <c r="F76" s="389">
        <v>0</v>
      </c>
      <c r="G76" s="389">
        <v>0</v>
      </c>
      <c r="H76" s="390"/>
      <c r="I76" s="464">
        <v>0</v>
      </c>
      <c r="J76" s="460">
        <f t="shared" si="5"/>
        <v>0</v>
      </c>
      <c r="K76" s="460">
        <v>0</v>
      </c>
      <c r="L76" s="466">
        <f>K76+J76</f>
        <v>0</v>
      </c>
      <c r="M76" s="375"/>
      <c r="N76" s="375"/>
    </row>
    <row r="77" spans="1:14" ht="19.5" customHeight="1">
      <c r="A77" s="381"/>
      <c r="B77" s="382"/>
      <c r="C77" s="461">
        <v>533</v>
      </c>
      <c r="D77" s="416"/>
      <c r="E77" s="415" t="s">
        <v>425</v>
      </c>
      <c r="F77" s="389">
        <v>0</v>
      </c>
      <c r="G77" s="389">
        <v>0</v>
      </c>
      <c r="H77" s="390"/>
      <c r="I77" s="464">
        <v>0</v>
      </c>
      <c r="J77" s="460">
        <f t="shared" si="5"/>
        <v>0</v>
      </c>
      <c r="K77" s="460">
        <v>0</v>
      </c>
      <c r="L77" s="466">
        <f aca="true" t="shared" si="6" ref="L77:L82">SUM(J77+K77)</f>
        <v>0</v>
      </c>
      <c r="M77" s="375"/>
      <c r="N77" s="375"/>
    </row>
    <row r="78" spans="1:14" ht="19.5" customHeight="1">
      <c r="A78" s="381"/>
      <c r="B78" s="382"/>
      <c r="C78" s="461">
        <v>54</v>
      </c>
      <c r="D78" s="416"/>
      <c r="E78" s="415" t="s">
        <v>427</v>
      </c>
      <c r="F78" s="389">
        <v>0</v>
      </c>
      <c r="G78" s="389">
        <v>0</v>
      </c>
      <c r="H78" s="390"/>
      <c r="I78" s="464">
        <v>0</v>
      </c>
      <c r="J78" s="460">
        <f t="shared" si="5"/>
        <v>0</v>
      </c>
      <c r="K78" s="460">
        <v>0</v>
      </c>
      <c r="L78" s="466">
        <f t="shared" si="6"/>
        <v>0</v>
      </c>
      <c r="M78" s="375"/>
      <c r="N78" s="375"/>
    </row>
    <row r="79" spans="1:14" s="358" customFormat="1" ht="19.5" customHeight="1">
      <c r="A79" s="381"/>
      <c r="B79" s="382"/>
      <c r="C79" s="461">
        <v>55</v>
      </c>
      <c r="D79" s="416"/>
      <c r="E79" s="415" t="s">
        <v>428</v>
      </c>
      <c r="F79" s="389">
        <v>0</v>
      </c>
      <c r="G79" s="389">
        <v>0</v>
      </c>
      <c r="H79" s="390"/>
      <c r="I79" s="464">
        <v>0</v>
      </c>
      <c r="J79" s="460">
        <f t="shared" si="5"/>
        <v>0</v>
      </c>
      <c r="K79" s="460">
        <v>0</v>
      </c>
      <c r="L79" s="466">
        <f t="shared" si="6"/>
        <v>0</v>
      </c>
      <c r="M79" s="391"/>
      <c r="N79" s="391"/>
    </row>
    <row r="80" spans="1:14" ht="19.5" customHeight="1">
      <c r="A80" s="381"/>
      <c r="B80" s="382"/>
      <c r="C80" s="461">
        <v>56</v>
      </c>
      <c r="D80" s="416"/>
      <c r="E80" s="415" t="s">
        <v>429</v>
      </c>
      <c r="F80" s="389">
        <v>0</v>
      </c>
      <c r="G80" s="389">
        <v>0</v>
      </c>
      <c r="H80" s="390"/>
      <c r="I80" s="464">
        <v>0</v>
      </c>
      <c r="J80" s="460">
        <f t="shared" si="5"/>
        <v>0</v>
      </c>
      <c r="K80" s="460">
        <v>0</v>
      </c>
      <c r="L80" s="466">
        <f t="shared" si="6"/>
        <v>0</v>
      </c>
      <c r="M80" s="375"/>
      <c r="N80" s="375"/>
    </row>
    <row r="81" spans="1:14" ht="19.5" customHeight="1">
      <c r="A81" s="381"/>
      <c r="B81" s="382"/>
      <c r="C81" s="462">
        <v>57</v>
      </c>
      <c r="D81" s="375"/>
      <c r="E81" s="388" t="s">
        <v>430</v>
      </c>
      <c r="F81" s="389">
        <v>0</v>
      </c>
      <c r="G81" s="389">
        <v>0</v>
      </c>
      <c r="H81" s="390"/>
      <c r="I81" s="465">
        <v>0</v>
      </c>
      <c r="J81" s="460">
        <f t="shared" si="5"/>
        <v>0</v>
      </c>
      <c r="K81" s="460">
        <v>0</v>
      </c>
      <c r="L81" s="467">
        <f t="shared" si="6"/>
        <v>0</v>
      </c>
      <c r="M81" s="375"/>
      <c r="N81" s="375"/>
    </row>
    <row r="82" spans="1:14" s="362" customFormat="1" ht="19.5" customHeight="1">
      <c r="A82" s="381"/>
      <c r="B82" s="382"/>
      <c r="C82" s="469">
        <v>58</v>
      </c>
      <c r="D82" s="405"/>
      <c r="E82" s="392" t="s">
        <v>396</v>
      </c>
      <c r="F82" s="389">
        <v>0</v>
      </c>
      <c r="G82" s="389">
        <v>0</v>
      </c>
      <c r="H82" s="402"/>
      <c r="I82" s="465">
        <v>0</v>
      </c>
      <c r="J82" s="460">
        <f>I82*G82*F82</f>
        <v>0</v>
      </c>
      <c r="K82" s="460">
        <v>0</v>
      </c>
      <c r="L82" s="467">
        <f t="shared" si="6"/>
        <v>0</v>
      </c>
      <c r="M82" s="420"/>
      <c r="N82" s="420"/>
    </row>
    <row r="83" spans="1:14" ht="19.5" customHeight="1">
      <c r="A83" s="381"/>
      <c r="B83" s="382"/>
      <c r="C83" s="375"/>
      <c r="D83" s="375"/>
      <c r="E83" s="388"/>
      <c r="F83" s="421"/>
      <c r="G83" s="421"/>
      <c r="H83" s="422"/>
      <c r="I83" s="423"/>
      <c r="J83" s="417"/>
      <c r="K83" s="417"/>
      <c r="L83" s="417"/>
      <c r="M83" s="375"/>
      <c r="N83" s="375"/>
    </row>
    <row r="84" spans="1:14" s="362" customFormat="1" ht="19.5" customHeight="1">
      <c r="A84" s="394">
        <v>6</v>
      </c>
      <c r="B84" s="395" t="s">
        <v>365</v>
      </c>
      <c r="C84" s="396"/>
      <c r="D84" s="396"/>
      <c r="E84" s="396"/>
      <c r="F84" s="397" t="s">
        <v>345</v>
      </c>
      <c r="G84" s="397" t="s">
        <v>346</v>
      </c>
      <c r="H84" s="398" t="s">
        <v>347</v>
      </c>
      <c r="I84" s="414" t="s">
        <v>348</v>
      </c>
      <c r="J84" s="471">
        <f>SUM(J86:J89)</f>
        <v>0</v>
      </c>
      <c r="K84" s="472">
        <f>SUM(K86:K89)</f>
        <v>0</v>
      </c>
      <c r="L84" s="472">
        <f>SUM(J84:K84)</f>
        <v>0</v>
      </c>
      <c r="M84" s="420"/>
      <c r="N84" s="420"/>
    </row>
    <row r="85" spans="1:14" s="362" customFormat="1" ht="19.5" customHeight="1">
      <c r="A85" s="424"/>
      <c r="B85" s="434"/>
      <c r="C85" s="387"/>
      <c r="D85" s="387"/>
      <c r="E85" s="387"/>
      <c r="F85" s="421"/>
      <c r="G85" s="421"/>
      <c r="H85" s="422"/>
      <c r="I85" s="425"/>
      <c r="J85" s="413"/>
      <c r="K85" s="468"/>
      <c r="L85" s="468"/>
      <c r="M85" s="420"/>
      <c r="N85" s="420"/>
    </row>
    <row r="86" spans="1:14" s="358" customFormat="1" ht="18.75">
      <c r="A86" s="381"/>
      <c r="B86" s="382"/>
      <c r="C86" s="462">
        <v>61</v>
      </c>
      <c r="D86" s="375"/>
      <c r="E86" s="470" t="s">
        <v>433</v>
      </c>
      <c r="F86" s="389">
        <v>0</v>
      </c>
      <c r="G86" s="389">
        <v>0</v>
      </c>
      <c r="H86" s="390"/>
      <c r="I86" s="460">
        <v>0</v>
      </c>
      <c r="J86" s="460">
        <v>0</v>
      </c>
      <c r="K86" s="460">
        <v>0</v>
      </c>
      <c r="L86" s="460">
        <f>J86+K86</f>
        <v>0</v>
      </c>
      <c r="M86" s="391"/>
      <c r="N86" s="391"/>
    </row>
    <row r="87" spans="1:14" s="358" customFormat="1" ht="18.75">
      <c r="A87" s="381"/>
      <c r="B87" s="382"/>
      <c r="C87" s="462">
        <v>62</v>
      </c>
      <c r="D87" s="375"/>
      <c r="E87" s="470" t="s">
        <v>366</v>
      </c>
      <c r="F87" s="389">
        <v>0</v>
      </c>
      <c r="G87" s="389">
        <v>0</v>
      </c>
      <c r="H87" s="390"/>
      <c r="I87" s="460">
        <v>0</v>
      </c>
      <c r="J87" s="460">
        <v>0</v>
      </c>
      <c r="K87" s="460">
        <v>0</v>
      </c>
      <c r="L87" s="460">
        <f>J87+K87</f>
        <v>0</v>
      </c>
      <c r="M87" s="391"/>
      <c r="N87" s="391"/>
    </row>
    <row r="88" spans="1:14" s="359" customFormat="1" ht="15.75" customHeight="1">
      <c r="A88" s="381"/>
      <c r="B88" s="382"/>
      <c r="C88" s="462" t="s">
        <v>431</v>
      </c>
      <c r="D88" s="375"/>
      <c r="E88" s="470" t="s">
        <v>434</v>
      </c>
      <c r="F88" s="389">
        <v>0</v>
      </c>
      <c r="G88" s="389">
        <v>0</v>
      </c>
      <c r="H88" s="390"/>
      <c r="I88" s="460">
        <v>0</v>
      </c>
      <c r="J88" s="460">
        <v>0</v>
      </c>
      <c r="K88" s="460">
        <v>0</v>
      </c>
      <c r="L88" s="460">
        <f>J88+K88</f>
        <v>0</v>
      </c>
      <c r="M88" s="392"/>
      <c r="N88" s="392"/>
    </row>
    <row r="89" spans="1:14" ht="18.75">
      <c r="A89" s="381"/>
      <c r="B89" s="382"/>
      <c r="C89" s="462" t="s">
        <v>432</v>
      </c>
      <c r="D89" s="375"/>
      <c r="E89" s="470" t="s">
        <v>435</v>
      </c>
      <c r="F89" s="389">
        <v>0</v>
      </c>
      <c r="G89" s="389">
        <v>0</v>
      </c>
      <c r="H89" s="390"/>
      <c r="I89" s="460">
        <v>0</v>
      </c>
      <c r="J89" s="456">
        <v>0</v>
      </c>
      <c r="K89" s="456">
        <v>0</v>
      </c>
      <c r="L89" s="460">
        <f>J89+K89</f>
        <v>0</v>
      </c>
      <c r="M89" s="375"/>
      <c r="N89" s="375"/>
    </row>
    <row r="90" spans="1:14" ht="18.75">
      <c r="A90" s="381"/>
      <c r="B90" s="382"/>
      <c r="C90" s="375"/>
      <c r="D90" s="375"/>
      <c r="E90" s="388"/>
      <c r="F90" s="389"/>
      <c r="G90" s="389"/>
      <c r="H90" s="390"/>
      <c r="I90" s="417"/>
      <c r="J90" s="417"/>
      <c r="K90" s="417"/>
      <c r="L90" s="417"/>
      <c r="M90" s="375"/>
      <c r="N90" s="375"/>
    </row>
    <row r="91" spans="1:14" ht="18.75">
      <c r="A91" s="394">
        <v>7</v>
      </c>
      <c r="B91" s="395" t="s">
        <v>367</v>
      </c>
      <c r="C91" s="396"/>
      <c r="D91" s="396"/>
      <c r="E91" s="396"/>
      <c r="F91" s="397" t="s">
        <v>345</v>
      </c>
      <c r="G91" s="397" t="s">
        <v>346</v>
      </c>
      <c r="H91" s="398" t="s">
        <v>347</v>
      </c>
      <c r="I91" s="414" t="s">
        <v>348</v>
      </c>
      <c r="J91" s="473">
        <f>SUM(J93:J102)</f>
        <v>0</v>
      </c>
      <c r="K91" s="473">
        <f>SUM(K93:K102)</f>
        <v>0</v>
      </c>
      <c r="L91" s="473">
        <f>J91+K91</f>
        <v>0</v>
      </c>
      <c r="M91" s="375"/>
      <c r="N91" s="375"/>
    </row>
    <row r="92" spans="1:14" ht="18.75">
      <c r="A92" s="381"/>
      <c r="B92" s="382"/>
      <c r="C92" s="411"/>
      <c r="D92" s="411"/>
      <c r="E92" s="375"/>
      <c r="F92" s="401"/>
      <c r="G92" s="401"/>
      <c r="H92" s="402"/>
      <c r="I92" s="403"/>
      <c r="J92" s="482"/>
      <c r="K92" s="478"/>
      <c r="L92" s="474"/>
      <c r="M92" s="375"/>
      <c r="N92" s="375"/>
    </row>
    <row r="93" spans="1:14" ht="18.75">
      <c r="A93" s="381"/>
      <c r="B93" s="382"/>
      <c r="C93" s="462">
        <v>71</v>
      </c>
      <c r="D93" s="375"/>
      <c r="E93" s="388" t="s">
        <v>436</v>
      </c>
      <c r="F93" s="463">
        <v>0</v>
      </c>
      <c r="G93" s="463">
        <v>0</v>
      </c>
      <c r="H93" s="390"/>
      <c r="I93" s="464">
        <v>0</v>
      </c>
      <c r="J93" s="483">
        <v>0</v>
      </c>
      <c r="K93" s="483">
        <v>0</v>
      </c>
      <c r="L93" s="484">
        <f>SUM(J93:K93)</f>
        <v>0</v>
      </c>
      <c r="M93" s="375"/>
      <c r="N93" s="375"/>
    </row>
    <row r="94" spans="1:14" ht="18.75">
      <c r="A94" s="381"/>
      <c r="B94" s="382"/>
      <c r="C94" s="462">
        <v>72</v>
      </c>
      <c r="D94" s="375"/>
      <c r="E94" s="388" t="s">
        <v>437</v>
      </c>
      <c r="F94" s="463">
        <v>0</v>
      </c>
      <c r="G94" s="463">
        <v>0</v>
      </c>
      <c r="H94" s="390"/>
      <c r="I94" s="464">
        <v>0</v>
      </c>
      <c r="J94" s="483">
        <v>0</v>
      </c>
      <c r="K94" s="483">
        <v>0</v>
      </c>
      <c r="L94" s="484">
        <f aca="true" t="shared" si="7" ref="L94:L102">SUM(J94:K94)</f>
        <v>0</v>
      </c>
      <c r="M94" s="375"/>
      <c r="N94" s="375"/>
    </row>
    <row r="95" spans="1:14" ht="18.75">
      <c r="A95" s="381"/>
      <c r="B95" s="382"/>
      <c r="C95" s="462">
        <v>73</v>
      </c>
      <c r="D95" s="375"/>
      <c r="E95" s="388" t="s">
        <v>368</v>
      </c>
      <c r="F95" s="463">
        <v>0</v>
      </c>
      <c r="G95" s="463">
        <v>0</v>
      </c>
      <c r="H95" s="390"/>
      <c r="I95" s="464">
        <v>0</v>
      </c>
      <c r="J95" s="483">
        <v>0</v>
      </c>
      <c r="K95" s="483">
        <v>0</v>
      </c>
      <c r="L95" s="484">
        <f t="shared" si="7"/>
        <v>0</v>
      </c>
      <c r="M95" s="375"/>
      <c r="N95" s="375"/>
    </row>
    <row r="96" spans="1:14" ht="18.75">
      <c r="A96" s="381"/>
      <c r="B96" s="382"/>
      <c r="C96" s="462">
        <v>74</v>
      </c>
      <c r="D96" s="375"/>
      <c r="E96" s="388" t="s">
        <v>443</v>
      </c>
      <c r="F96" s="463">
        <v>0</v>
      </c>
      <c r="G96" s="463">
        <v>0</v>
      </c>
      <c r="H96" s="390"/>
      <c r="I96" s="464">
        <v>0</v>
      </c>
      <c r="J96" s="483">
        <v>0</v>
      </c>
      <c r="K96" s="483">
        <v>0</v>
      </c>
      <c r="L96" s="484">
        <f t="shared" si="7"/>
        <v>0</v>
      </c>
      <c r="M96" s="375"/>
      <c r="N96" s="375"/>
    </row>
    <row r="97" spans="1:14" s="357" customFormat="1" ht="18.75">
      <c r="A97" s="381"/>
      <c r="B97" s="382"/>
      <c r="C97" s="462">
        <v>75</v>
      </c>
      <c r="D97" s="375"/>
      <c r="E97" s="388" t="s">
        <v>395</v>
      </c>
      <c r="F97" s="463">
        <v>0</v>
      </c>
      <c r="G97" s="463">
        <v>0</v>
      </c>
      <c r="H97" s="390"/>
      <c r="I97" s="464">
        <v>0</v>
      </c>
      <c r="J97" s="483">
        <v>0</v>
      </c>
      <c r="K97" s="483">
        <v>0</v>
      </c>
      <c r="L97" s="484">
        <f t="shared" si="7"/>
        <v>0</v>
      </c>
      <c r="M97" s="375"/>
      <c r="N97" s="375"/>
    </row>
    <row r="98" spans="1:14" ht="18.75">
      <c r="A98" s="381"/>
      <c r="B98" s="382"/>
      <c r="C98" s="462">
        <v>76</v>
      </c>
      <c r="D98" s="375"/>
      <c r="E98" s="388" t="s">
        <v>438</v>
      </c>
      <c r="F98" s="463">
        <v>0</v>
      </c>
      <c r="G98" s="463">
        <v>0</v>
      </c>
      <c r="H98" s="390"/>
      <c r="I98" s="464">
        <v>0</v>
      </c>
      <c r="J98" s="483">
        <v>0</v>
      </c>
      <c r="K98" s="483">
        <v>0</v>
      </c>
      <c r="L98" s="484">
        <f t="shared" si="7"/>
        <v>0</v>
      </c>
      <c r="M98" s="375"/>
      <c r="N98" s="375"/>
    </row>
    <row r="99" spans="1:14" ht="18.75">
      <c r="A99" s="381"/>
      <c r="B99" s="382"/>
      <c r="C99" s="462">
        <v>77</v>
      </c>
      <c r="D99" s="375"/>
      <c r="E99" s="388" t="s">
        <v>439</v>
      </c>
      <c r="F99" s="463">
        <v>0</v>
      </c>
      <c r="G99" s="463">
        <v>0</v>
      </c>
      <c r="H99" s="390"/>
      <c r="I99" s="464">
        <v>0</v>
      </c>
      <c r="J99" s="483">
        <v>0</v>
      </c>
      <c r="K99" s="483">
        <v>0</v>
      </c>
      <c r="L99" s="484">
        <f t="shared" si="7"/>
        <v>0</v>
      </c>
      <c r="M99" s="375"/>
      <c r="N99" s="375"/>
    </row>
    <row r="100" spans="1:14" s="357" customFormat="1" ht="18.75">
      <c r="A100" s="381"/>
      <c r="B100" s="382"/>
      <c r="C100" s="462">
        <v>78</v>
      </c>
      <c r="D100" s="375"/>
      <c r="E100" s="388" t="s">
        <v>440</v>
      </c>
      <c r="F100" s="463">
        <v>0</v>
      </c>
      <c r="G100" s="463">
        <v>0</v>
      </c>
      <c r="H100" s="390"/>
      <c r="I100" s="464">
        <v>0</v>
      </c>
      <c r="J100" s="483">
        <v>0</v>
      </c>
      <c r="K100" s="483">
        <v>0</v>
      </c>
      <c r="L100" s="484">
        <f t="shared" si="7"/>
        <v>0</v>
      </c>
      <c r="M100" s="375"/>
      <c r="N100" s="375"/>
    </row>
    <row r="101" spans="1:14" s="357" customFormat="1" ht="18.75">
      <c r="A101" s="381"/>
      <c r="B101" s="382"/>
      <c r="C101" s="462">
        <v>79</v>
      </c>
      <c r="D101" s="375"/>
      <c r="E101" s="388" t="s">
        <v>441</v>
      </c>
      <c r="F101" s="463">
        <v>0</v>
      </c>
      <c r="G101" s="463">
        <v>0</v>
      </c>
      <c r="H101" s="390"/>
      <c r="I101" s="464">
        <v>0</v>
      </c>
      <c r="J101" s="483">
        <v>0</v>
      </c>
      <c r="K101" s="483">
        <v>0</v>
      </c>
      <c r="L101" s="484">
        <f t="shared" si="7"/>
        <v>0</v>
      </c>
      <c r="M101" s="375"/>
      <c r="N101" s="375"/>
    </row>
    <row r="102" spans="1:14" s="357" customFormat="1" ht="18.75">
      <c r="A102" s="381"/>
      <c r="B102" s="382"/>
      <c r="C102" s="462">
        <v>80</v>
      </c>
      <c r="D102" s="375"/>
      <c r="E102" s="388" t="s">
        <v>442</v>
      </c>
      <c r="F102" s="463">
        <v>0</v>
      </c>
      <c r="G102" s="463">
        <v>0</v>
      </c>
      <c r="H102" s="390"/>
      <c r="I102" s="464">
        <v>0</v>
      </c>
      <c r="J102" s="483">
        <v>0</v>
      </c>
      <c r="K102" s="483">
        <v>0</v>
      </c>
      <c r="L102" s="484">
        <f t="shared" si="7"/>
        <v>0</v>
      </c>
      <c r="M102" s="375"/>
      <c r="N102" s="375"/>
    </row>
    <row r="103" spans="1:14" s="361" customFormat="1" ht="18.75">
      <c r="A103" s="381"/>
      <c r="B103" s="382"/>
      <c r="C103" s="375"/>
      <c r="D103" s="375"/>
      <c r="E103" s="388"/>
      <c r="F103" s="389"/>
      <c r="G103" s="389"/>
      <c r="H103" s="390"/>
      <c r="I103" s="417"/>
      <c r="J103" s="479"/>
      <c r="K103" s="479"/>
      <c r="L103" s="479"/>
      <c r="M103" s="412"/>
      <c r="N103" s="412"/>
    </row>
    <row r="104" spans="1:14" s="361" customFormat="1" ht="18.75">
      <c r="A104" s="394">
        <v>8</v>
      </c>
      <c r="B104" s="395" t="s">
        <v>444</v>
      </c>
      <c r="C104" s="396"/>
      <c r="D104" s="396"/>
      <c r="E104" s="396"/>
      <c r="F104" s="397" t="s">
        <v>345</v>
      </c>
      <c r="G104" s="397" t="s">
        <v>346</v>
      </c>
      <c r="H104" s="398" t="s">
        <v>347</v>
      </c>
      <c r="I104" s="414" t="s">
        <v>348</v>
      </c>
      <c r="J104" s="473">
        <f>SUM(J106:J112)</f>
        <v>0</v>
      </c>
      <c r="K104" s="473">
        <f>SUM(K106:K112)</f>
        <v>0</v>
      </c>
      <c r="L104" s="473">
        <f>J104+K104</f>
        <v>0</v>
      </c>
      <c r="M104" s="412"/>
      <c r="N104" s="412"/>
    </row>
    <row r="105" spans="1:14" s="357" customFormat="1" ht="18.75">
      <c r="A105" s="424"/>
      <c r="B105" s="382" t="s">
        <v>369</v>
      </c>
      <c r="C105" s="387"/>
      <c r="D105" s="387"/>
      <c r="E105" s="387"/>
      <c r="F105" s="421"/>
      <c r="G105" s="421"/>
      <c r="H105" s="422"/>
      <c r="I105" s="425"/>
      <c r="J105" s="482"/>
      <c r="K105" s="474"/>
      <c r="L105" s="474"/>
      <c r="M105" s="375"/>
      <c r="N105" s="375"/>
    </row>
    <row r="106" spans="1:14" ht="18.75">
      <c r="A106" s="381"/>
      <c r="B106" s="382"/>
      <c r="C106" s="462">
        <v>811</v>
      </c>
      <c r="D106" s="375"/>
      <c r="E106" s="388" t="s">
        <v>445</v>
      </c>
      <c r="F106" s="463">
        <v>0</v>
      </c>
      <c r="G106" s="463">
        <v>0</v>
      </c>
      <c r="H106" s="390"/>
      <c r="I106" s="464">
        <v>0</v>
      </c>
      <c r="J106" s="483">
        <v>0</v>
      </c>
      <c r="K106" s="483">
        <v>0</v>
      </c>
      <c r="L106" s="484">
        <f>J106+K106</f>
        <v>0</v>
      </c>
      <c r="M106" s="375"/>
      <c r="N106" s="375"/>
    </row>
    <row r="107" spans="1:14" ht="18.75">
      <c r="A107" s="381"/>
      <c r="B107" s="382"/>
      <c r="C107" s="462">
        <v>812</v>
      </c>
      <c r="D107" s="375"/>
      <c r="E107" s="388" t="s">
        <v>446</v>
      </c>
      <c r="F107" s="463">
        <v>0</v>
      </c>
      <c r="G107" s="463">
        <v>0</v>
      </c>
      <c r="H107" s="390"/>
      <c r="I107" s="464">
        <v>0</v>
      </c>
      <c r="J107" s="483">
        <v>0</v>
      </c>
      <c r="K107" s="483">
        <v>0</v>
      </c>
      <c r="L107" s="484">
        <f aca="true" t="shared" si="8" ref="L107:L112">J107+K107</f>
        <v>0</v>
      </c>
      <c r="M107" s="375"/>
      <c r="N107" s="375"/>
    </row>
    <row r="108" spans="1:14" ht="18.75">
      <c r="A108" s="381"/>
      <c r="B108" s="382"/>
      <c r="C108" s="462">
        <v>813</v>
      </c>
      <c r="D108" s="375"/>
      <c r="E108" s="388" t="s">
        <v>447</v>
      </c>
      <c r="F108" s="463">
        <v>0</v>
      </c>
      <c r="G108" s="463">
        <v>0</v>
      </c>
      <c r="H108" s="390"/>
      <c r="I108" s="464">
        <v>0</v>
      </c>
      <c r="J108" s="483">
        <v>0</v>
      </c>
      <c r="K108" s="483">
        <v>0</v>
      </c>
      <c r="L108" s="484">
        <f t="shared" si="8"/>
        <v>0</v>
      </c>
      <c r="M108" s="375"/>
      <c r="N108" s="375"/>
    </row>
    <row r="109" spans="1:14" ht="18.75">
      <c r="A109" s="381"/>
      <c r="B109" s="382"/>
      <c r="C109" s="462">
        <v>821</v>
      </c>
      <c r="D109" s="375"/>
      <c r="E109" s="388" t="s">
        <v>448</v>
      </c>
      <c r="F109" s="463">
        <v>0</v>
      </c>
      <c r="G109" s="463">
        <v>0</v>
      </c>
      <c r="H109" s="390"/>
      <c r="I109" s="464">
        <v>0</v>
      </c>
      <c r="J109" s="483">
        <v>0</v>
      </c>
      <c r="K109" s="483">
        <v>0</v>
      </c>
      <c r="L109" s="484">
        <f t="shared" si="8"/>
        <v>0</v>
      </c>
      <c r="M109" s="375"/>
      <c r="N109" s="375"/>
    </row>
    <row r="110" spans="1:14" ht="18.75">
      <c r="A110" s="381"/>
      <c r="B110" s="382"/>
      <c r="C110" s="462">
        <v>83</v>
      </c>
      <c r="D110" s="375"/>
      <c r="E110" s="388" t="s">
        <v>449</v>
      </c>
      <c r="F110" s="463">
        <v>0</v>
      </c>
      <c r="G110" s="463">
        <v>0</v>
      </c>
      <c r="H110" s="390"/>
      <c r="I110" s="464">
        <v>0</v>
      </c>
      <c r="J110" s="483">
        <v>0</v>
      </c>
      <c r="K110" s="483">
        <v>0</v>
      </c>
      <c r="L110" s="484">
        <f t="shared" si="8"/>
        <v>0</v>
      </c>
      <c r="M110" s="375"/>
      <c r="N110" s="375"/>
    </row>
    <row r="111" spans="1:14" ht="18.75">
      <c r="A111" s="381"/>
      <c r="B111" s="382"/>
      <c r="C111" s="462">
        <v>84</v>
      </c>
      <c r="D111" s="375"/>
      <c r="E111" s="388" t="s">
        <v>450</v>
      </c>
      <c r="F111" s="463">
        <v>0</v>
      </c>
      <c r="G111" s="463">
        <v>0</v>
      </c>
      <c r="H111" s="390"/>
      <c r="I111" s="464">
        <v>0</v>
      </c>
      <c r="J111" s="483">
        <v>0</v>
      </c>
      <c r="K111" s="483">
        <v>0</v>
      </c>
      <c r="L111" s="484">
        <f t="shared" si="8"/>
        <v>0</v>
      </c>
      <c r="M111" s="375"/>
      <c r="N111" s="375"/>
    </row>
    <row r="112" spans="1:14" s="357" customFormat="1" ht="18.75">
      <c r="A112" s="381"/>
      <c r="B112" s="382"/>
      <c r="C112" s="462">
        <v>85</v>
      </c>
      <c r="D112" s="375"/>
      <c r="E112" s="388" t="s">
        <v>451</v>
      </c>
      <c r="F112" s="463">
        <v>0</v>
      </c>
      <c r="G112" s="463">
        <v>0</v>
      </c>
      <c r="H112" s="390"/>
      <c r="I112" s="464">
        <v>0</v>
      </c>
      <c r="J112" s="483">
        <v>0</v>
      </c>
      <c r="K112" s="483">
        <v>0</v>
      </c>
      <c r="L112" s="484">
        <f t="shared" si="8"/>
        <v>0</v>
      </c>
      <c r="M112" s="375"/>
      <c r="N112" s="375"/>
    </row>
    <row r="113" spans="1:14" s="357" customFormat="1" ht="18.75">
      <c r="A113" s="381"/>
      <c r="B113" s="382"/>
      <c r="C113" s="375"/>
      <c r="D113" s="375"/>
      <c r="E113" s="388"/>
      <c r="F113" s="421"/>
      <c r="G113" s="421"/>
      <c r="H113" s="422"/>
      <c r="I113" s="423"/>
      <c r="J113" s="479"/>
      <c r="K113" s="479"/>
      <c r="L113" s="479"/>
      <c r="M113" s="375"/>
      <c r="N113" s="375"/>
    </row>
    <row r="114" spans="1:14" s="357" customFormat="1" ht="18.75">
      <c r="A114" s="394">
        <v>9</v>
      </c>
      <c r="B114" s="395" t="s">
        <v>370</v>
      </c>
      <c r="C114" s="396"/>
      <c r="D114" s="396"/>
      <c r="E114" s="396"/>
      <c r="F114" s="397" t="s">
        <v>345</v>
      </c>
      <c r="G114" s="397" t="s">
        <v>346</v>
      </c>
      <c r="H114" s="398" t="s">
        <v>347</v>
      </c>
      <c r="I114" s="414" t="s">
        <v>348</v>
      </c>
      <c r="J114" s="473">
        <f>SUM(J116:J119)</f>
        <v>0</v>
      </c>
      <c r="K114" s="473">
        <f>SUM(K116:K119)</f>
        <v>0</v>
      </c>
      <c r="L114" s="473">
        <f>J114+K114</f>
        <v>0</v>
      </c>
      <c r="M114" s="375"/>
      <c r="N114" s="375"/>
    </row>
    <row r="115" spans="1:14" ht="18.75">
      <c r="A115" s="381"/>
      <c r="B115" s="382"/>
      <c r="C115" s="411"/>
      <c r="D115" s="411"/>
      <c r="E115" s="375"/>
      <c r="F115" s="401"/>
      <c r="G115" s="401"/>
      <c r="H115" s="402"/>
      <c r="I115" s="403"/>
      <c r="J115" s="482"/>
      <c r="K115" s="478"/>
      <c r="L115" s="474"/>
      <c r="M115" s="375"/>
      <c r="N115" s="375"/>
    </row>
    <row r="116" spans="1:14" ht="18.75">
      <c r="A116" s="381"/>
      <c r="B116" s="382"/>
      <c r="C116" s="462">
        <v>91</v>
      </c>
      <c r="D116" s="375"/>
      <c r="E116" s="388" t="s">
        <v>371</v>
      </c>
      <c r="F116" s="463">
        <v>0</v>
      </c>
      <c r="G116" s="463">
        <v>0</v>
      </c>
      <c r="H116" s="390"/>
      <c r="I116" s="464">
        <v>0</v>
      </c>
      <c r="J116" s="483">
        <v>0</v>
      </c>
      <c r="K116" s="483">
        <v>0</v>
      </c>
      <c r="L116" s="484">
        <f>J116+K116</f>
        <v>0</v>
      </c>
      <c r="M116" s="375"/>
      <c r="N116" s="375"/>
    </row>
    <row r="117" spans="1:14" ht="18.75">
      <c r="A117" s="381"/>
      <c r="B117" s="382"/>
      <c r="C117" s="462">
        <v>92</v>
      </c>
      <c r="D117" s="375"/>
      <c r="E117" s="388" t="s">
        <v>452</v>
      </c>
      <c r="F117" s="463">
        <v>0</v>
      </c>
      <c r="G117" s="463">
        <v>0</v>
      </c>
      <c r="H117" s="390"/>
      <c r="I117" s="464">
        <v>0</v>
      </c>
      <c r="J117" s="483">
        <v>0</v>
      </c>
      <c r="K117" s="483">
        <v>0</v>
      </c>
      <c r="L117" s="484">
        <f>J117+K117</f>
        <v>0</v>
      </c>
      <c r="M117" s="375"/>
      <c r="N117" s="375"/>
    </row>
    <row r="118" spans="1:14" ht="18.75">
      <c r="A118" s="381"/>
      <c r="B118" s="382"/>
      <c r="C118" s="462">
        <v>93</v>
      </c>
      <c r="D118" s="375"/>
      <c r="E118" s="388" t="s">
        <v>453</v>
      </c>
      <c r="F118" s="463">
        <v>0</v>
      </c>
      <c r="G118" s="463">
        <v>0</v>
      </c>
      <c r="H118" s="390"/>
      <c r="I118" s="464">
        <v>0</v>
      </c>
      <c r="J118" s="483">
        <v>0</v>
      </c>
      <c r="K118" s="483">
        <v>0</v>
      </c>
      <c r="L118" s="484">
        <f>J118+K118</f>
        <v>0</v>
      </c>
      <c r="M118" s="375"/>
      <c r="N118" s="375"/>
    </row>
    <row r="119" spans="1:14" ht="18.75">
      <c r="A119" s="381"/>
      <c r="B119" s="382"/>
      <c r="C119" s="462">
        <v>94</v>
      </c>
      <c r="D119" s="375"/>
      <c r="E119" s="388" t="s">
        <v>372</v>
      </c>
      <c r="F119" s="463">
        <v>0</v>
      </c>
      <c r="G119" s="463">
        <v>0</v>
      </c>
      <c r="H119" s="390"/>
      <c r="I119" s="464">
        <v>0</v>
      </c>
      <c r="J119" s="483">
        <v>0</v>
      </c>
      <c r="K119" s="483">
        <v>0</v>
      </c>
      <c r="L119" s="484">
        <f>J119+K119</f>
        <v>0</v>
      </c>
      <c r="M119" s="375"/>
      <c r="N119" s="375"/>
    </row>
    <row r="120" spans="1:14" ht="18.75">
      <c r="A120" s="381"/>
      <c r="B120" s="382"/>
      <c r="C120" s="375"/>
      <c r="D120" s="375"/>
      <c r="E120" s="388"/>
      <c r="F120" s="421"/>
      <c r="G120" s="421"/>
      <c r="H120" s="422"/>
      <c r="I120" s="423"/>
      <c r="J120" s="479"/>
      <c r="K120" s="479"/>
      <c r="L120" s="479"/>
      <c r="M120" s="375"/>
      <c r="N120" s="375"/>
    </row>
    <row r="121" spans="1:14" ht="18.75">
      <c r="A121" s="426"/>
      <c r="B121" s="395" t="s">
        <v>373</v>
      </c>
      <c r="C121" s="396"/>
      <c r="D121" s="396"/>
      <c r="E121" s="396"/>
      <c r="F121" s="397"/>
      <c r="G121" s="397"/>
      <c r="H121" s="398"/>
      <c r="I121" s="427"/>
      <c r="J121" s="485">
        <f>J114+J49+J104+J91+J84+J28+J11</f>
        <v>0</v>
      </c>
      <c r="K121" s="485">
        <f>K114+K49+K104+K91+K84+K28+K11</f>
        <v>0</v>
      </c>
      <c r="L121" s="485">
        <f>L104+L91+L84+L28+L11+L114+L49</f>
        <v>0</v>
      </c>
      <c r="M121" s="375"/>
      <c r="N121" s="375"/>
    </row>
    <row r="122" spans="1:14" ht="18.75">
      <c r="A122" s="381"/>
      <c r="B122" s="428" t="s">
        <v>374</v>
      </c>
      <c r="C122" s="429"/>
      <c r="D122" s="429"/>
      <c r="E122" s="430"/>
      <c r="F122" s="431"/>
      <c r="G122" s="431"/>
      <c r="H122" s="432"/>
      <c r="I122" s="413"/>
      <c r="J122" s="486"/>
      <c r="K122" s="486"/>
      <c r="L122" s="486"/>
      <c r="M122" s="375"/>
      <c r="N122" s="375"/>
    </row>
    <row r="123" spans="1:14" ht="18.75">
      <c r="A123" s="381"/>
      <c r="B123" s="433"/>
      <c r="C123" s="387"/>
      <c r="D123" s="387"/>
      <c r="E123" s="434"/>
      <c r="F123" s="431"/>
      <c r="G123" s="431"/>
      <c r="H123" s="432"/>
      <c r="I123" s="413"/>
      <c r="J123" s="486"/>
      <c r="K123" s="486"/>
      <c r="L123" s="486"/>
      <c r="M123" s="375"/>
      <c r="N123" s="375"/>
    </row>
    <row r="124" spans="1:14" ht="18.75">
      <c r="A124" s="435"/>
      <c r="B124" s="382"/>
      <c r="C124" s="411" t="s">
        <v>375</v>
      </c>
      <c r="D124" s="411"/>
      <c r="E124" s="375"/>
      <c r="F124" s="401"/>
      <c r="G124" s="401"/>
      <c r="H124" s="436"/>
      <c r="I124" s="403"/>
      <c r="J124" s="474">
        <f>J121*7%</f>
        <v>0</v>
      </c>
      <c r="K124" s="474">
        <f>K121*7%</f>
        <v>0</v>
      </c>
      <c r="L124" s="474">
        <f>J124+K124</f>
        <v>0</v>
      </c>
      <c r="M124" s="375"/>
      <c r="N124" s="375"/>
    </row>
    <row r="125" spans="1:14" ht="18.75">
      <c r="A125" s="435"/>
      <c r="B125" s="382"/>
      <c r="C125" s="411"/>
      <c r="D125" s="411"/>
      <c r="E125" s="375"/>
      <c r="F125" s="401"/>
      <c r="G125" s="401"/>
      <c r="H125" s="436"/>
      <c r="I125" s="403"/>
      <c r="J125" s="474"/>
      <c r="K125" s="474"/>
      <c r="L125" s="474"/>
      <c r="M125" s="374"/>
      <c r="N125" s="375"/>
    </row>
    <row r="126" spans="1:14" ht="18.75">
      <c r="A126" s="435"/>
      <c r="B126" s="382"/>
      <c r="C126" s="411" t="s">
        <v>376</v>
      </c>
      <c r="D126" s="411"/>
      <c r="E126" s="375"/>
      <c r="F126" s="401"/>
      <c r="G126" s="401"/>
      <c r="H126" s="436"/>
      <c r="I126" s="403"/>
      <c r="J126" s="474">
        <f>J121*10%</f>
        <v>0</v>
      </c>
      <c r="K126" s="474">
        <f>K121*10%</f>
        <v>0</v>
      </c>
      <c r="L126" s="474">
        <f>J126+K126</f>
        <v>0</v>
      </c>
      <c r="M126" s="374"/>
      <c r="N126" s="375"/>
    </row>
    <row r="127" spans="1:14" ht="18.75">
      <c r="A127" s="381"/>
      <c r="B127" s="382"/>
      <c r="C127" s="375"/>
      <c r="D127" s="375"/>
      <c r="E127" s="437"/>
      <c r="F127" s="438"/>
      <c r="G127" s="438"/>
      <c r="H127" s="439"/>
      <c r="I127" s="440"/>
      <c r="J127" s="487"/>
      <c r="K127" s="487"/>
      <c r="L127" s="487"/>
      <c r="M127" s="374"/>
      <c r="N127" s="375"/>
    </row>
    <row r="128" spans="1:14" ht="23.25">
      <c r="A128" s="435"/>
      <c r="B128" s="441" t="s">
        <v>377</v>
      </c>
      <c r="C128" s="396"/>
      <c r="D128" s="396"/>
      <c r="E128" s="396"/>
      <c r="F128" s="442"/>
      <c r="G128" s="442"/>
      <c r="H128" s="443"/>
      <c r="I128" s="444"/>
      <c r="J128" s="488">
        <f>SUM(J124:J126)+J121</f>
        <v>0</v>
      </c>
      <c r="K128" s="488">
        <f>K121+K124+K126</f>
        <v>0</v>
      </c>
      <c r="L128" s="488">
        <f>SUM(L124:L126)+L121</f>
        <v>0</v>
      </c>
      <c r="M128" s="374"/>
      <c r="N128" s="375"/>
    </row>
    <row r="129" spans="1:14" ht="15.75">
      <c r="A129" s="445"/>
      <c r="B129" s="445"/>
      <c r="C129" s="445"/>
      <c r="D129" s="445"/>
      <c r="E129" s="445"/>
      <c r="F129" s="446"/>
      <c r="G129" s="446"/>
      <c r="H129" s="445"/>
      <c r="I129" s="445"/>
      <c r="J129" s="445"/>
      <c r="K129" s="445"/>
      <c r="L129" s="445"/>
      <c r="M129" s="374"/>
      <c r="N129" s="375"/>
    </row>
    <row r="130" spans="1:14" ht="15.75">
      <c r="A130" s="445"/>
      <c r="B130" s="445"/>
      <c r="C130" s="445"/>
      <c r="D130" s="445"/>
      <c r="E130" s="445"/>
      <c r="F130" s="446"/>
      <c r="G130" s="446"/>
      <c r="H130" s="445"/>
      <c r="I130" s="445"/>
      <c r="J130" s="445"/>
      <c r="K130" s="446"/>
      <c r="L130" s="445"/>
      <c r="M130" s="374"/>
      <c r="N130" s="375"/>
    </row>
    <row r="131" spans="1:14" ht="15.75">
      <c r="A131" s="445"/>
      <c r="B131" s="445"/>
      <c r="C131" s="445"/>
      <c r="D131" s="445"/>
      <c r="E131" s="445"/>
      <c r="F131" s="446"/>
      <c r="G131" s="446"/>
      <c r="H131" s="445"/>
      <c r="I131" s="445"/>
      <c r="J131" s="445"/>
      <c r="K131" s="445"/>
      <c r="L131" s="445"/>
      <c r="M131" s="374"/>
      <c r="N131" s="375"/>
    </row>
    <row r="132" spans="1:14" ht="15.75">
      <c r="A132" s="445"/>
      <c r="B132" s="445"/>
      <c r="C132" s="445"/>
      <c r="D132" s="445"/>
      <c r="E132" s="445"/>
      <c r="F132" s="446"/>
      <c r="G132" s="446"/>
      <c r="H132" s="445"/>
      <c r="I132" s="445"/>
      <c r="J132" s="445"/>
      <c r="K132" s="445"/>
      <c r="L132" s="445"/>
      <c r="M132" s="374"/>
      <c r="N132" s="375"/>
    </row>
    <row r="133" spans="1:14" ht="15.75">
      <c r="A133" s="445"/>
      <c r="B133" s="445"/>
      <c r="C133" s="445"/>
      <c r="D133" s="445"/>
      <c r="E133" s="445"/>
      <c r="F133" s="446"/>
      <c r="G133" s="446"/>
      <c r="H133" s="445"/>
      <c r="I133" s="445"/>
      <c r="J133" s="445"/>
      <c r="K133" s="445"/>
      <c r="L133" s="373"/>
      <c r="M133" s="374"/>
      <c r="N133" s="375"/>
    </row>
    <row r="134" spans="1:14" ht="15.75">
      <c r="A134" s="445"/>
      <c r="B134" s="445"/>
      <c r="C134" s="445"/>
      <c r="D134" s="445"/>
      <c r="E134" s="445"/>
      <c r="F134" s="446"/>
      <c r="G134" s="446"/>
      <c r="H134" s="445"/>
      <c r="I134" s="445"/>
      <c r="J134" s="445"/>
      <c r="K134" s="446"/>
      <c r="L134" s="373"/>
      <c r="M134" s="374"/>
      <c r="N134" s="375"/>
    </row>
    <row r="135" spans="1:14" ht="15.75">
      <c r="A135" s="445"/>
      <c r="B135" s="445"/>
      <c r="C135" s="445"/>
      <c r="D135" s="445"/>
      <c r="E135" s="445"/>
      <c r="F135" s="446"/>
      <c r="G135" s="446"/>
      <c r="H135" s="445"/>
      <c r="I135" s="445"/>
      <c r="J135" s="445"/>
      <c r="K135" s="445"/>
      <c r="L135" s="373"/>
      <c r="M135" s="374"/>
      <c r="N135" s="375"/>
    </row>
    <row r="136" spans="1:14" ht="15.75">
      <c r="A136" s="445"/>
      <c r="B136" s="445"/>
      <c r="C136" s="445"/>
      <c r="D136" s="445"/>
      <c r="E136" s="445"/>
      <c r="F136" s="446"/>
      <c r="G136" s="446"/>
      <c r="H136" s="445"/>
      <c r="I136" s="445"/>
      <c r="J136" s="445"/>
      <c r="K136" s="445"/>
      <c r="L136" s="373"/>
      <c r="M136" s="374"/>
      <c r="N136" s="375"/>
    </row>
    <row r="137" spans="1:14" ht="15.75">
      <c r="A137" s="445"/>
      <c r="B137" s="445"/>
      <c r="C137" s="445"/>
      <c r="D137" s="445"/>
      <c r="E137" s="445"/>
      <c r="F137" s="446"/>
      <c r="G137" s="446"/>
      <c r="H137" s="445"/>
      <c r="I137" s="445"/>
      <c r="J137" s="445"/>
      <c r="K137" s="445"/>
      <c r="L137" s="447"/>
      <c r="M137" s="374"/>
      <c r="N137" s="375"/>
    </row>
    <row r="138" spans="1:14" ht="15.75">
      <c r="A138" s="445"/>
      <c r="B138" s="445"/>
      <c r="C138" s="445"/>
      <c r="D138" s="445"/>
      <c r="E138" s="445"/>
      <c r="F138" s="446"/>
      <c r="G138" s="446"/>
      <c r="H138" s="445"/>
      <c r="I138" s="445"/>
      <c r="J138" s="445"/>
      <c r="K138" s="445"/>
      <c r="L138" s="373"/>
      <c r="M138" s="374"/>
      <c r="N138" s="375"/>
    </row>
    <row r="139" spans="1:14" ht="15.75">
      <c r="A139" s="445"/>
      <c r="B139" s="445"/>
      <c r="C139" s="445"/>
      <c r="D139" s="445"/>
      <c r="E139" s="445"/>
      <c r="F139" s="446"/>
      <c r="G139" s="446"/>
      <c r="H139" s="445"/>
      <c r="I139" s="445"/>
      <c r="J139" s="445"/>
      <c r="K139" s="445"/>
      <c r="L139" s="373"/>
      <c r="M139" s="374"/>
      <c r="N139" s="375"/>
    </row>
    <row r="140" spans="1:14" ht="15.75">
      <c r="A140" s="445"/>
      <c r="B140" s="445"/>
      <c r="C140" s="445"/>
      <c r="D140" s="445"/>
      <c r="E140" s="445"/>
      <c r="F140" s="446"/>
      <c r="G140" s="446"/>
      <c r="H140" s="445"/>
      <c r="I140" s="445"/>
      <c r="J140" s="445"/>
      <c r="K140" s="445"/>
      <c r="L140" s="447"/>
      <c r="M140" s="374"/>
      <c r="N140" s="375"/>
    </row>
    <row r="141" spans="1:14" ht="15.75">
      <c r="A141" s="445"/>
      <c r="B141" s="445"/>
      <c r="C141" s="445"/>
      <c r="D141" s="445"/>
      <c r="E141" s="445"/>
      <c r="F141" s="446"/>
      <c r="G141" s="446"/>
      <c r="H141" s="445"/>
      <c r="I141" s="445"/>
      <c r="J141" s="445"/>
      <c r="K141" s="445"/>
      <c r="L141" s="447"/>
      <c r="M141" s="374"/>
      <c r="N141" s="375"/>
    </row>
    <row r="142" spans="1:14" ht="18.75">
      <c r="A142" s="381"/>
      <c r="B142" s="382"/>
      <c r="C142" s="375"/>
      <c r="D142" s="375"/>
      <c r="E142" s="448"/>
      <c r="F142" s="449"/>
      <c r="G142" s="449"/>
      <c r="H142" s="450"/>
      <c r="I142" s="447"/>
      <c r="J142" s="373"/>
      <c r="K142" s="373"/>
      <c r="L142" s="373"/>
      <c r="M142" s="374"/>
      <c r="N142" s="375"/>
    </row>
    <row r="143" spans="1:14" ht="18.75">
      <c r="A143" s="381"/>
      <c r="B143" s="382"/>
      <c r="C143" s="375"/>
      <c r="D143" s="375"/>
      <c r="E143" s="448"/>
      <c r="F143" s="449"/>
      <c r="G143" s="449"/>
      <c r="H143" s="450"/>
      <c r="I143" s="447"/>
      <c r="J143" s="373"/>
      <c r="K143" s="373"/>
      <c r="L143" s="447"/>
      <c r="M143" s="374"/>
      <c r="N143" s="375"/>
    </row>
    <row r="144" spans="1:14" ht="18.75">
      <c r="A144" s="381"/>
      <c r="B144" s="382"/>
      <c r="C144" s="375"/>
      <c r="D144" s="375"/>
      <c r="E144" s="448"/>
      <c r="F144" s="449"/>
      <c r="G144" s="449"/>
      <c r="H144" s="450"/>
      <c r="I144" s="447"/>
      <c r="J144" s="373"/>
      <c r="K144" s="373"/>
      <c r="L144" s="447"/>
      <c r="M144" s="374"/>
      <c r="N144" s="375"/>
    </row>
    <row r="145" spans="1:14" ht="18.75">
      <c r="A145" s="381"/>
      <c r="B145" s="382"/>
      <c r="C145" s="375"/>
      <c r="D145" s="375"/>
      <c r="E145" s="375"/>
      <c r="F145" s="401"/>
      <c r="G145" s="401"/>
      <c r="H145" s="402"/>
      <c r="I145" s="373"/>
      <c r="J145" s="373"/>
      <c r="K145" s="373"/>
      <c r="L145" s="373"/>
      <c r="M145" s="374"/>
      <c r="N145" s="375"/>
    </row>
    <row r="146" spans="1:14" ht="18.75">
      <c r="A146" s="381"/>
      <c r="B146" s="382"/>
      <c r="C146" s="375"/>
      <c r="D146" s="375"/>
      <c r="E146" s="448"/>
      <c r="F146" s="449"/>
      <c r="G146" s="449"/>
      <c r="H146" s="450"/>
      <c r="I146" s="447"/>
      <c r="J146" s="447"/>
      <c r="K146" s="447"/>
      <c r="L146" s="373"/>
      <c r="M146" s="374"/>
      <c r="N146" s="375"/>
    </row>
    <row r="147" spans="1:14" ht="18.75">
      <c r="A147" s="381"/>
      <c r="B147" s="382"/>
      <c r="C147" s="375"/>
      <c r="D147" s="375"/>
      <c r="E147" s="448"/>
      <c r="F147" s="449"/>
      <c r="G147" s="449"/>
      <c r="H147" s="450"/>
      <c r="I147" s="447"/>
      <c r="J147" s="373"/>
      <c r="K147" s="373"/>
      <c r="L147" s="373"/>
      <c r="M147" s="374"/>
      <c r="N147" s="375"/>
    </row>
    <row r="148" spans="1:14" ht="18.75">
      <c r="A148" s="381"/>
      <c r="B148" s="382"/>
      <c r="C148" s="375"/>
      <c r="D148" s="375"/>
      <c r="E148" s="448"/>
      <c r="F148" s="449"/>
      <c r="G148" s="449"/>
      <c r="H148" s="450"/>
      <c r="I148" s="447"/>
      <c r="J148" s="373"/>
      <c r="K148" s="373"/>
      <c r="L148" s="373"/>
      <c r="M148" s="374"/>
      <c r="N148" s="375"/>
    </row>
    <row r="149" spans="1:14" ht="18.75">
      <c r="A149" s="381"/>
      <c r="B149" s="382"/>
      <c r="C149" s="375"/>
      <c r="D149" s="375"/>
      <c r="E149" s="448"/>
      <c r="F149" s="449"/>
      <c r="G149" s="449"/>
      <c r="H149" s="450"/>
      <c r="I149" s="447"/>
      <c r="J149" s="447"/>
      <c r="K149" s="447"/>
      <c r="L149" s="373"/>
      <c r="M149" s="374"/>
      <c r="N149" s="375"/>
    </row>
    <row r="150" spans="1:14" ht="18.75">
      <c r="A150" s="381"/>
      <c r="B150" s="382"/>
      <c r="C150" s="375"/>
      <c r="D150" s="375"/>
      <c r="E150" s="448"/>
      <c r="F150" s="449"/>
      <c r="G150" s="449"/>
      <c r="H150" s="450"/>
      <c r="I150" s="447"/>
      <c r="J150" s="447"/>
      <c r="K150" s="447"/>
      <c r="L150" s="373"/>
      <c r="M150" s="374"/>
      <c r="N150" s="375"/>
    </row>
    <row r="151" spans="1:14" ht="18.75">
      <c r="A151" s="381"/>
      <c r="B151" s="382"/>
      <c r="C151" s="375"/>
      <c r="D151" s="375"/>
      <c r="E151" s="448"/>
      <c r="F151" s="449"/>
      <c r="G151" s="449"/>
      <c r="H151" s="450"/>
      <c r="I151" s="447"/>
      <c r="J151" s="373"/>
      <c r="K151" s="373"/>
      <c r="L151" s="373"/>
      <c r="M151" s="374"/>
      <c r="N151" s="375"/>
    </row>
    <row r="152" spans="1:14" ht="18.75">
      <c r="A152" s="381"/>
      <c r="B152" s="382"/>
      <c r="C152" s="375"/>
      <c r="D152" s="375"/>
      <c r="E152" s="448"/>
      <c r="F152" s="449"/>
      <c r="G152" s="449"/>
      <c r="H152" s="450"/>
      <c r="I152" s="447"/>
      <c r="J152" s="447"/>
      <c r="K152" s="447"/>
      <c r="L152" s="373"/>
      <c r="M152" s="374"/>
      <c r="N152" s="375"/>
    </row>
    <row r="153" spans="1:14" ht="18.75">
      <c r="A153" s="381"/>
      <c r="B153" s="382"/>
      <c r="C153" s="375"/>
      <c r="D153" s="375"/>
      <c r="E153" s="448"/>
      <c r="F153" s="449"/>
      <c r="G153" s="449"/>
      <c r="H153" s="450"/>
      <c r="I153" s="447"/>
      <c r="J153" s="447"/>
      <c r="K153" s="447"/>
      <c r="L153" s="447"/>
      <c r="M153" s="374"/>
      <c r="N153" s="375"/>
    </row>
    <row r="154" spans="1:14" ht="18.75">
      <c r="A154" s="381"/>
      <c r="B154" s="382"/>
      <c r="C154" s="375"/>
      <c r="D154" s="375"/>
      <c r="E154" s="448"/>
      <c r="F154" s="449"/>
      <c r="G154" s="449"/>
      <c r="H154" s="450"/>
      <c r="I154" s="447"/>
      <c r="J154" s="373"/>
      <c r="K154" s="373"/>
      <c r="L154" s="373"/>
      <c r="M154" s="374"/>
      <c r="N154" s="375"/>
    </row>
    <row r="155" spans="1:14" ht="18.75">
      <c r="A155" s="451"/>
      <c r="B155" s="382"/>
      <c r="C155" s="375"/>
      <c r="D155" s="375"/>
      <c r="E155" s="448"/>
      <c r="F155" s="449"/>
      <c r="G155" s="449"/>
      <c r="H155" s="450"/>
      <c r="I155" s="447"/>
      <c r="J155" s="373"/>
      <c r="K155" s="373"/>
      <c r="L155" s="373"/>
      <c r="M155" s="374"/>
      <c r="N155" s="375"/>
    </row>
    <row r="156" spans="1:14" ht="18.75">
      <c r="A156" s="451"/>
      <c r="B156" s="382"/>
      <c r="C156" s="375"/>
      <c r="D156" s="375"/>
      <c r="E156" s="448"/>
      <c r="F156" s="449"/>
      <c r="G156" s="449"/>
      <c r="H156" s="450"/>
      <c r="I156" s="447"/>
      <c r="J156" s="373"/>
      <c r="K156" s="373"/>
      <c r="L156" s="373"/>
      <c r="M156" s="374"/>
      <c r="N156" s="375"/>
    </row>
    <row r="157" spans="1:14" ht="18.75">
      <c r="A157" s="451"/>
      <c r="B157" s="382"/>
      <c r="C157" s="375"/>
      <c r="D157" s="375"/>
      <c r="E157" s="448"/>
      <c r="F157" s="449"/>
      <c r="G157" s="449"/>
      <c r="H157" s="450"/>
      <c r="I157" s="447"/>
      <c r="J157" s="373"/>
      <c r="K157" s="373"/>
      <c r="L157" s="373"/>
      <c r="M157" s="374"/>
      <c r="N157" s="375"/>
    </row>
    <row r="158" spans="1:14" ht="18.75">
      <c r="A158" s="451"/>
      <c r="B158" s="382"/>
      <c r="C158" s="375"/>
      <c r="D158" s="375"/>
      <c r="E158" s="448"/>
      <c r="F158" s="449"/>
      <c r="G158" s="449"/>
      <c r="H158" s="450"/>
      <c r="I158" s="447"/>
      <c r="J158" s="373"/>
      <c r="K158" s="373"/>
      <c r="L158" s="373"/>
      <c r="M158" s="374"/>
      <c r="N158" s="375"/>
    </row>
    <row r="159" spans="1:14" ht="18.75">
      <c r="A159" s="451"/>
      <c r="B159" s="382"/>
      <c r="C159" s="375"/>
      <c r="D159" s="375"/>
      <c r="E159" s="448"/>
      <c r="F159" s="449"/>
      <c r="G159" s="449"/>
      <c r="H159" s="450"/>
      <c r="I159" s="447"/>
      <c r="J159" s="373"/>
      <c r="K159" s="373"/>
      <c r="L159" s="373"/>
      <c r="M159" s="374"/>
      <c r="N159" s="375"/>
    </row>
    <row r="160" spans="1:14" ht="18.75">
      <c r="A160" s="451"/>
      <c r="B160" s="382"/>
      <c r="C160" s="375"/>
      <c r="D160" s="375"/>
      <c r="E160" s="448"/>
      <c r="F160" s="449"/>
      <c r="G160" s="449"/>
      <c r="H160" s="450"/>
      <c r="I160" s="447"/>
      <c r="J160" s="373"/>
      <c r="K160" s="373"/>
      <c r="L160" s="373"/>
      <c r="M160" s="374"/>
      <c r="N160" s="375"/>
    </row>
    <row r="161" spans="1:14" ht="18.75">
      <c r="A161" s="451"/>
      <c r="B161" s="382"/>
      <c r="C161" s="375"/>
      <c r="D161" s="375"/>
      <c r="E161" s="375"/>
      <c r="F161" s="401"/>
      <c r="G161" s="401"/>
      <c r="H161" s="402"/>
      <c r="I161" s="373"/>
      <c r="J161" s="373"/>
      <c r="K161" s="373"/>
      <c r="L161" s="373"/>
      <c r="M161" s="374"/>
      <c r="N161" s="375"/>
    </row>
    <row r="162" spans="1:14" ht="18.75">
      <c r="A162" s="451"/>
      <c r="B162" s="382"/>
      <c r="C162" s="375"/>
      <c r="D162" s="375"/>
      <c r="E162" s="448"/>
      <c r="F162" s="449"/>
      <c r="G162" s="449"/>
      <c r="H162" s="450"/>
      <c r="I162" s="447"/>
      <c r="J162" s="447"/>
      <c r="K162" s="447"/>
      <c r="L162" s="373"/>
      <c r="M162" s="374"/>
      <c r="N162" s="375"/>
    </row>
    <row r="163" spans="1:14" ht="18.75">
      <c r="A163" s="451"/>
      <c r="B163" s="382"/>
      <c r="C163" s="375"/>
      <c r="D163" s="375"/>
      <c r="E163" s="448"/>
      <c r="F163" s="449"/>
      <c r="G163" s="449"/>
      <c r="H163" s="450"/>
      <c r="I163" s="447"/>
      <c r="J163" s="373"/>
      <c r="K163" s="373"/>
      <c r="L163" s="373"/>
      <c r="M163" s="374"/>
      <c r="N163" s="375"/>
    </row>
    <row r="164" spans="1:14" ht="18.75">
      <c r="A164" s="451"/>
      <c r="B164" s="382"/>
      <c r="C164" s="375"/>
      <c r="D164" s="375"/>
      <c r="E164" s="448"/>
      <c r="F164" s="449"/>
      <c r="G164" s="449"/>
      <c r="H164" s="450"/>
      <c r="I164" s="447"/>
      <c r="J164" s="373"/>
      <c r="K164" s="373"/>
      <c r="L164" s="447"/>
      <c r="M164" s="374"/>
      <c r="N164" s="375"/>
    </row>
    <row r="165" spans="1:14" ht="18.75">
      <c r="A165" s="451"/>
      <c r="B165" s="382"/>
      <c r="C165" s="375"/>
      <c r="D165" s="375"/>
      <c r="E165" s="448"/>
      <c r="F165" s="449"/>
      <c r="G165" s="449"/>
      <c r="H165" s="450"/>
      <c r="I165" s="447"/>
      <c r="J165" s="373"/>
      <c r="K165" s="373"/>
      <c r="L165" s="373"/>
      <c r="M165" s="374"/>
      <c r="N165" s="375"/>
    </row>
    <row r="166" spans="1:14" ht="18.75">
      <c r="A166" s="451"/>
      <c r="B166" s="382"/>
      <c r="C166" s="375"/>
      <c r="D166" s="375"/>
      <c r="E166" s="448"/>
      <c r="F166" s="449"/>
      <c r="G166" s="449"/>
      <c r="H166" s="450"/>
      <c r="I166" s="447"/>
      <c r="J166" s="373"/>
      <c r="K166" s="373"/>
      <c r="L166" s="373"/>
      <c r="M166" s="374"/>
      <c r="N166" s="375"/>
    </row>
    <row r="167" spans="1:14" ht="18.75">
      <c r="A167" s="451"/>
      <c r="B167" s="382"/>
      <c r="C167" s="375"/>
      <c r="D167" s="375"/>
      <c r="E167" s="448"/>
      <c r="F167" s="449"/>
      <c r="G167" s="449"/>
      <c r="H167" s="450"/>
      <c r="I167" s="447"/>
      <c r="J167" s="373"/>
      <c r="K167" s="373"/>
      <c r="L167" s="373"/>
      <c r="M167" s="374"/>
      <c r="N167" s="375"/>
    </row>
    <row r="168" spans="1:14" ht="18.75">
      <c r="A168" s="451"/>
      <c r="B168" s="382"/>
      <c r="C168" s="375"/>
      <c r="D168" s="375"/>
      <c r="E168" s="448"/>
      <c r="F168" s="449"/>
      <c r="G168" s="449"/>
      <c r="H168" s="450"/>
      <c r="I168" s="447"/>
      <c r="J168" s="373"/>
      <c r="K168" s="373"/>
      <c r="L168" s="373"/>
      <c r="M168" s="374"/>
      <c r="N168" s="375"/>
    </row>
    <row r="169" spans="1:14" ht="18.75">
      <c r="A169" s="451"/>
      <c r="B169" s="382"/>
      <c r="C169" s="375"/>
      <c r="D169" s="375"/>
      <c r="E169" s="448"/>
      <c r="F169" s="449"/>
      <c r="G169" s="449"/>
      <c r="H169" s="450"/>
      <c r="I169" s="447"/>
      <c r="J169" s="373"/>
      <c r="K169" s="373"/>
      <c r="L169" s="373"/>
      <c r="M169" s="374"/>
      <c r="N169" s="375"/>
    </row>
    <row r="170" spans="1:14" ht="18.75">
      <c r="A170" s="451"/>
      <c r="B170" s="382"/>
      <c r="C170" s="375"/>
      <c r="D170" s="375"/>
      <c r="E170" s="448"/>
      <c r="F170" s="449"/>
      <c r="G170" s="449"/>
      <c r="H170" s="450"/>
      <c r="I170" s="447"/>
      <c r="J170" s="373"/>
      <c r="K170" s="373"/>
      <c r="L170" s="373"/>
      <c r="M170" s="374"/>
      <c r="N170" s="375"/>
    </row>
    <row r="171" spans="1:14" ht="18.75">
      <c r="A171" s="451"/>
      <c r="B171" s="382"/>
      <c r="C171" s="375"/>
      <c r="D171" s="375"/>
      <c r="E171" s="448"/>
      <c r="F171" s="449"/>
      <c r="G171" s="449"/>
      <c r="H171" s="450"/>
      <c r="I171" s="447"/>
      <c r="J171" s="373"/>
      <c r="K171" s="373"/>
      <c r="L171" s="447"/>
      <c r="M171" s="374"/>
      <c r="N171" s="375"/>
    </row>
    <row r="172" spans="1:14" ht="18.75">
      <c r="A172" s="451"/>
      <c r="B172" s="382"/>
      <c r="C172" s="375"/>
      <c r="D172" s="375"/>
      <c r="E172" s="375"/>
      <c r="F172" s="401"/>
      <c r="G172" s="401"/>
      <c r="H172" s="402"/>
      <c r="I172" s="373"/>
      <c r="J172" s="373"/>
      <c r="K172" s="373"/>
      <c r="L172" s="373"/>
      <c r="M172" s="374"/>
      <c r="N172" s="375"/>
    </row>
    <row r="173" spans="1:14" ht="18.75">
      <c r="A173" s="451"/>
      <c r="B173" s="382"/>
      <c r="C173" s="375"/>
      <c r="D173" s="375"/>
      <c r="E173" s="448"/>
      <c r="F173" s="449"/>
      <c r="G173" s="449"/>
      <c r="H173" s="450"/>
      <c r="I173" s="447"/>
      <c r="J173" s="447"/>
      <c r="K173" s="447"/>
      <c r="L173" s="373"/>
      <c r="M173" s="374"/>
      <c r="N173" s="375"/>
    </row>
    <row r="174" spans="1:14" ht="18.75">
      <c r="A174" s="451"/>
      <c r="B174" s="382"/>
      <c r="C174" s="375"/>
      <c r="D174" s="375"/>
      <c r="E174" s="448"/>
      <c r="F174" s="449"/>
      <c r="G174" s="449"/>
      <c r="H174" s="450"/>
      <c r="I174" s="447"/>
      <c r="J174" s="373"/>
      <c r="K174" s="373"/>
      <c r="L174" s="373"/>
      <c r="M174" s="374"/>
      <c r="N174" s="375"/>
    </row>
    <row r="175" spans="1:14" ht="18.75">
      <c r="A175" s="451"/>
      <c r="B175" s="382"/>
      <c r="C175" s="375"/>
      <c r="D175" s="375"/>
      <c r="E175" s="448"/>
      <c r="F175" s="449"/>
      <c r="G175" s="449"/>
      <c r="H175" s="450"/>
      <c r="I175" s="447"/>
      <c r="J175" s="373"/>
      <c r="K175" s="373"/>
      <c r="L175" s="373"/>
      <c r="M175" s="374"/>
      <c r="N175" s="375"/>
    </row>
    <row r="176" spans="1:14" ht="18.75">
      <c r="A176" s="451"/>
      <c r="B176" s="382"/>
      <c r="C176" s="375"/>
      <c r="D176" s="375"/>
      <c r="E176" s="448"/>
      <c r="F176" s="449"/>
      <c r="G176" s="449"/>
      <c r="H176" s="450"/>
      <c r="I176" s="447"/>
      <c r="J176" s="373"/>
      <c r="K176" s="373"/>
      <c r="L176" s="373"/>
      <c r="M176" s="374"/>
      <c r="N176" s="375"/>
    </row>
    <row r="177" spans="1:14" ht="18.75">
      <c r="A177" s="451"/>
      <c r="B177" s="382"/>
      <c r="C177" s="375"/>
      <c r="D177" s="375"/>
      <c r="E177" s="448"/>
      <c r="F177" s="449"/>
      <c r="G177" s="449"/>
      <c r="H177" s="450"/>
      <c r="I177" s="447"/>
      <c r="J177" s="373"/>
      <c r="K177" s="373"/>
      <c r="L177" s="373"/>
      <c r="M177" s="374"/>
      <c r="N177" s="375"/>
    </row>
    <row r="178" spans="1:14" ht="18.75">
      <c r="A178" s="451"/>
      <c r="B178" s="382"/>
      <c r="C178" s="375"/>
      <c r="D178" s="375"/>
      <c r="E178" s="448"/>
      <c r="F178" s="449"/>
      <c r="G178" s="449"/>
      <c r="H178" s="450"/>
      <c r="I178" s="447"/>
      <c r="J178" s="373"/>
      <c r="K178" s="373"/>
      <c r="L178" s="373"/>
      <c r="M178" s="374"/>
      <c r="N178" s="375"/>
    </row>
    <row r="179" spans="1:14" ht="18.75">
      <c r="A179" s="451"/>
      <c r="B179" s="382"/>
      <c r="C179" s="375"/>
      <c r="D179" s="375"/>
      <c r="E179" s="375"/>
      <c r="F179" s="401"/>
      <c r="G179" s="401"/>
      <c r="H179" s="402"/>
      <c r="I179" s="373"/>
      <c r="J179" s="373"/>
      <c r="K179" s="373"/>
      <c r="L179" s="373"/>
      <c r="M179" s="374"/>
      <c r="N179" s="375"/>
    </row>
    <row r="180" spans="1:14" ht="18.75">
      <c r="A180" s="451"/>
      <c r="B180" s="382"/>
      <c r="C180" s="375"/>
      <c r="D180" s="375"/>
      <c r="E180" s="448"/>
      <c r="F180" s="449"/>
      <c r="G180" s="449"/>
      <c r="H180" s="450"/>
      <c r="I180" s="447"/>
      <c r="J180" s="447"/>
      <c r="K180" s="447"/>
      <c r="L180" s="373"/>
      <c r="M180" s="374"/>
      <c r="N180" s="375"/>
    </row>
    <row r="181" spans="1:14" ht="18.75">
      <c r="A181" s="451"/>
      <c r="B181" s="382"/>
      <c r="C181" s="375"/>
      <c r="D181" s="375"/>
      <c r="E181" s="448"/>
      <c r="F181" s="449"/>
      <c r="G181" s="449"/>
      <c r="H181" s="450"/>
      <c r="I181" s="447"/>
      <c r="J181" s="373"/>
      <c r="K181" s="373"/>
      <c r="L181" s="373"/>
      <c r="M181" s="374"/>
      <c r="N181" s="375"/>
    </row>
    <row r="182" spans="1:14" ht="18.75">
      <c r="A182" s="451"/>
      <c r="B182" s="382"/>
      <c r="C182" s="375"/>
      <c r="D182" s="375"/>
      <c r="E182" s="448"/>
      <c r="F182" s="449"/>
      <c r="G182" s="449"/>
      <c r="H182" s="450"/>
      <c r="I182" s="447"/>
      <c r="J182" s="373"/>
      <c r="K182" s="373"/>
      <c r="L182" s="447"/>
      <c r="M182" s="374"/>
      <c r="N182" s="375"/>
    </row>
    <row r="183" spans="1:14" ht="18.75">
      <c r="A183" s="451"/>
      <c r="B183" s="382"/>
      <c r="C183" s="375"/>
      <c r="D183" s="375"/>
      <c r="E183" s="448"/>
      <c r="F183" s="449"/>
      <c r="G183" s="449"/>
      <c r="H183" s="450"/>
      <c r="I183" s="447"/>
      <c r="J183" s="373"/>
      <c r="K183" s="373"/>
      <c r="L183" s="447"/>
      <c r="M183" s="374"/>
      <c r="N183" s="375"/>
    </row>
    <row r="184" spans="1:14" ht="18.75">
      <c r="A184" s="451"/>
      <c r="B184" s="382"/>
      <c r="C184" s="375"/>
      <c r="D184" s="375"/>
      <c r="E184" s="448"/>
      <c r="F184" s="449"/>
      <c r="G184" s="449"/>
      <c r="H184" s="450"/>
      <c r="I184" s="447"/>
      <c r="J184" s="373"/>
      <c r="K184" s="373"/>
      <c r="L184" s="373"/>
      <c r="M184" s="374"/>
      <c r="N184" s="375"/>
    </row>
    <row r="185" spans="1:14" ht="18.75">
      <c r="A185" s="451"/>
      <c r="B185" s="382"/>
      <c r="C185" s="375"/>
      <c r="D185" s="375"/>
      <c r="E185" s="448"/>
      <c r="F185" s="449"/>
      <c r="G185" s="449"/>
      <c r="H185" s="450"/>
      <c r="I185" s="447"/>
      <c r="J185" s="373"/>
      <c r="K185" s="373"/>
      <c r="L185" s="373"/>
      <c r="M185" s="374"/>
      <c r="N185" s="375"/>
    </row>
    <row r="186" spans="1:14" ht="18.75">
      <c r="A186" s="451"/>
      <c r="B186" s="382"/>
      <c r="C186" s="375"/>
      <c r="D186" s="375"/>
      <c r="E186" s="448"/>
      <c r="F186" s="449"/>
      <c r="G186" s="449"/>
      <c r="H186" s="450"/>
      <c r="I186" s="447"/>
      <c r="J186" s="373"/>
      <c r="K186" s="373"/>
      <c r="L186" s="373"/>
      <c r="M186" s="374"/>
      <c r="N186" s="375"/>
    </row>
    <row r="187" spans="1:14" ht="18.75">
      <c r="A187" s="451"/>
      <c r="B187" s="382"/>
      <c r="C187" s="375"/>
      <c r="D187" s="375"/>
      <c r="E187" s="448"/>
      <c r="F187" s="449"/>
      <c r="G187" s="449"/>
      <c r="H187" s="450"/>
      <c r="I187" s="447"/>
      <c r="J187" s="373"/>
      <c r="K187" s="373"/>
      <c r="L187" s="373"/>
      <c r="M187" s="374"/>
      <c r="N187" s="375"/>
    </row>
    <row r="188" spans="1:14" ht="18.75">
      <c r="A188" s="451"/>
      <c r="B188" s="382"/>
      <c r="C188" s="375"/>
      <c r="D188" s="375"/>
      <c r="E188" s="448"/>
      <c r="F188" s="449"/>
      <c r="G188" s="449"/>
      <c r="H188" s="450"/>
      <c r="I188" s="447"/>
      <c r="J188" s="373"/>
      <c r="K188" s="373"/>
      <c r="L188" s="373"/>
      <c r="M188" s="374"/>
      <c r="N188" s="375"/>
    </row>
    <row r="189" spans="1:14" ht="18.75">
      <c r="A189" s="451"/>
      <c r="B189" s="382"/>
      <c r="C189" s="375"/>
      <c r="D189" s="375"/>
      <c r="E189" s="448"/>
      <c r="F189" s="449"/>
      <c r="G189" s="449"/>
      <c r="H189" s="450"/>
      <c r="I189" s="447"/>
      <c r="J189" s="373"/>
      <c r="K189" s="373"/>
      <c r="L189" s="373"/>
      <c r="M189" s="374"/>
      <c r="N189" s="375"/>
    </row>
    <row r="190" spans="1:14" ht="18.75">
      <c r="A190" s="451"/>
      <c r="B190" s="382"/>
      <c r="C190" s="375"/>
      <c r="D190" s="375"/>
      <c r="E190" s="375"/>
      <c r="F190" s="401"/>
      <c r="G190" s="401"/>
      <c r="H190" s="402"/>
      <c r="I190" s="373"/>
      <c r="J190" s="373"/>
      <c r="K190" s="373"/>
      <c r="L190" s="447"/>
      <c r="M190" s="374"/>
      <c r="N190" s="375"/>
    </row>
    <row r="191" spans="1:14" ht="18.75">
      <c r="A191" s="451"/>
      <c r="B191" s="382"/>
      <c r="C191" s="375"/>
      <c r="D191" s="375"/>
      <c r="E191" s="448"/>
      <c r="F191" s="449"/>
      <c r="G191" s="449"/>
      <c r="H191" s="450"/>
      <c r="I191" s="447"/>
      <c r="J191" s="447"/>
      <c r="K191" s="447"/>
      <c r="L191" s="447"/>
      <c r="M191" s="374"/>
      <c r="N191" s="375"/>
    </row>
    <row r="192" spans="1:14" ht="18.75">
      <c r="A192" s="451"/>
      <c r="B192" s="382"/>
      <c r="C192" s="375"/>
      <c r="D192" s="375"/>
      <c r="E192" s="448"/>
      <c r="F192" s="449"/>
      <c r="G192" s="449"/>
      <c r="H192" s="450"/>
      <c r="I192" s="447"/>
      <c r="J192" s="447"/>
      <c r="K192" s="447"/>
      <c r="L192" s="373"/>
      <c r="M192" s="374"/>
      <c r="N192" s="375"/>
    </row>
    <row r="193" spans="1:14" ht="18.75">
      <c r="A193" s="451"/>
      <c r="B193" s="382"/>
      <c r="C193" s="375"/>
      <c r="D193" s="375"/>
      <c r="E193" s="448"/>
      <c r="F193" s="449"/>
      <c r="G193" s="449"/>
      <c r="H193" s="450"/>
      <c r="I193" s="447"/>
      <c r="J193" s="373"/>
      <c r="K193" s="373"/>
      <c r="L193" s="373"/>
      <c r="M193" s="374"/>
      <c r="N193" s="375"/>
    </row>
    <row r="194" spans="1:14" ht="18.75">
      <c r="A194" s="451"/>
      <c r="B194" s="382"/>
      <c r="C194" s="375"/>
      <c r="D194" s="375"/>
      <c r="E194" s="448"/>
      <c r="F194" s="449"/>
      <c r="G194" s="449"/>
      <c r="H194" s="450"/>
      <c r="I194" s="447"/>
      <c r="J194" s="373"/>
      <c r="K194" s="373"/>
      <c r="L194" s="373"/>
      <c r="M194" s="374"/>
      <c r="N194" s="375"/>
    </row>
    <row r="195" spans="1:14" ht="18.75">
      <c r="A195" s="451"/>
      <c r="B195" s="382"/>
      <c r="C195" s="375"/>
      <c r="D195" s="375"/>
      <c r="E195" s="448"/>
      <c r="F195" s="449"/>
      <c r="G195" s="449"/>
      <c r="H195" s="450"/>
      <c r="I195" s="447"/>
      <c r="J195" s="373"/>
      <c r="K195" s="373"/>
      <c r="L195" s="373"/>
      <c r="M195" s="374"/>
      <c r="N195" s="375"/>
    </row>
    <row r="196" spans="1:14" ht="18.75">
      <c r="A196" s="451"/>
      <c r="B196" s="382"/>
      <c r="C196" s="375"/>
      <c r="D196" s="375"/>
      <c r="E196" s="448"/>
      <c r="F196" s="449"/>
      <c r="G196" s="449"/>
      <c r="H196" s="450"/>
      <c r="I196" s="447"/>
      <c r="J196" s="373"/>
      <c r="K196" s="373"/>
      <c r="L196" s="373"/>
      <c r="M196" s="374"/>
      <c r="N196" s="375"/>
    </row>
    <row r="197" spans="1:14" ht="18.75">
      <c r="A197" s="451"/>
      <c r="B197" s="382"/>
      <c r="C197" s="375"/>
      <c r="D197" s="375"/>
      <c r="E197" s="448"/>
      <c r="F197" s="449"/>
      <c r="G197" s="449"/>
      <c r="H197" s="450"/>
      <c r="I197" s="447"/>
      <c r="J197" s="373"/>
      <c r="K197" s="373"/>
      <c r="L197" s="447"/>
      <c r="M197" s="374"/>
      <c r="N197" s="375"/>
    </row>
    <row r="198" spans="1:14" ht="18.75">
      <c r="A198" s="451"/>
      <c r="B198" s="382"/>
      <c r="C198" s="375"/>
      <c r="D198" s="375"/>
      <c r="E198" s="448"/>
      <c r="F198" s="449"/>
      <c r="G198" s="449"/>
      <c r="H198" s="450"/>
      <c r="I198" s="447"/>
      <c r="J198" s="373"/>
      <c r="K198" s="373"/>
      <c r="L198" s="373"/>
      <c r="M198" s="374"/>
      <c r="N198" s="375"/>
    </row>
    <row r="199" spans="1:14" ht="18.75">
      <c r="A199" s="451"/>
      <c r="B199" s="382"/>
      <c r="C199" s="375"/>
      <c r="D199" s="375"/>
      <c r="E199" s="448"/>
      <c r="F199" s="449"/>
      <c r="G199" s="449"/>
      <c r="H199" s="450"/>
      <c r="I199" s="447"/>
      <c r="J199" s="447"/>
      <c r="K199" s="447"/>
      <c r="L199" s="373"/>
      <c r="M199" s="374"/>
      <c r="N199" s="375"/>
    </row>
    <row r="200" spans="1:14" ht="18.75">
      <c r="A200" s="451"/>
      <c r="B200" s="382"/>
      <c r="C200" s="375"/>
      <c r="D200" s="375"/>
      <c r="E200" s="448"/>
      <c r="F200" s="449"/>
      <c r="G200" s="449"/>
      <c r="H200" s="450"/>
      <c r="I200" s="447"/>
      <c r="J200" s="447"/>
      <c r="K200" s="447"/>
      <c r="L200" s="373"/>
      <c r="M200" s="374"/>
      <c r="N200" s="375"/>
    </row>
    <row r="201" spans="1:14" ht="18.75">
      <c r="A201" s="451"/>
      <c r="B201" s="382"/>
      <c r="C201" s="375"/>
      <c r="D201" s="375"/>
      <c r="E201" s="448"/>
      <c r="F201" s="449"/>
      <c r="G201" s="449"/>
      <c r="H201" s="450"/>
      <c r="I201" s="447"/>
      <c r="J201" s="373"/>
      <c r="K201" s="373"/>
      <c r="L201" s="447"/>
      <c r="M201" s="374"/>
      <c r="N201" s="375"/>
    </row>
    <row r="202" spans="1:14" ht="18.75">
      <c r="A202" s="451"/>
      <c r="B202" s="382"/>
      <c r="C202" s="375"/>
      <c r="D202" s="375"/>
      <c r="E202" s="448"/>
      <c r="F202" s="449"/>
      <c r="G202" s="449"/>
      <c r="H202" s="450"/>
      <c r="I202" s="447"/>
      <c r="J202" s="373"/>
      <c r="K202" s="373"/>
      <c r="L202" s="373"/>
      <c r="M202" s="374"/>
      <c r="N202" s="375"/>
    </row>
    <row r="203" spans="1:14" ht="18.75">
      <c r="A203" s="451"/>
      <c r="B203" s="382"/>
      <c r="C203" s="375"/>
      <c r="D203" s="375"/>
      <c r="E203" s="448"/>
      <c r="F203" s="449"/>
      <c r="G203" s="449"/>
      <c r="H203" s="450"/>
      <c r="I203" s="447"/>
      <c r="J203" s="373"/>
      <c r="K203" s="373"/>
      <c r="L203" s="373"/>
      <c r="M203" s="374"/>
      <c r="N203" s="375"/>
    </row>
    <row r="204" spans="1:14" ht="18.75">
      <c r="A204" s="451"/>
      <c r="B204" s="382"/>
      <c r="C204" s="375"/>
      <c r="D204" s="375"/>
      <c r="E204" s="448"/>
      <c r="F204" s="449"/>
      <c r="G204" s="449"/>
      <c r="H204" s="450"/>
      <c r="I204" s="447"/>
      <c r="J204" s="373"/>
      <c r="K204" s="373"/>
      <c r="L204" s="373"/>
      <c r="M204" s="374"/>
      <c r="N204" s="375"/>
    </row>
    <row r="205" spans="1:14" ht="18.75">
      <c r="A205" s="451"/>
      <c r="B205" s="382"/>
      <c r="C205" s="375"/>
      <c r="D205" s="375"/>
      <c r="E205" s="448"/>
      <c r="F205" s="449"/>
      <c r="G205" s="449"/>
      <c r="H205" s="450"/>
      <c r="I205" s="447"/>
      <c r="J205" s="373"/>
      <c r="K205" s="373"/>
      <c r="L205" s="373"/>
      <c r="M205" s="374"/>
      <c r="N205" s="375"/>
    </row>
    <row r="206" spans="1:14" ht="18.75">
      <c r="A206" s="451"/>
      <c r="B206" s="382"/>
      <c r="C206" s="375"/>
      <c r="D206" s="375"/>
      <c r="E206" s="448"/>
      <c r="F206" s="449"/>
      <c r="G206" s="449"/>
      <c r="H206" s="450"/>
      <c r="I206" s="447"/>
      <c r="J206" s="447"/>
      <c r="K206" s="447"/>
      <c r="L206" s="373"/>
      <c r="M206" s="374"/>
      <c r="N206" s="375"/>
    </row>
    <row r="207" spans="1:14" ht="18.75">
      <c r="A207" s="451"/>
      <c r="B207" s="382"/>
      <c r="C207" s="375"/>
      <c r="D207" s="375"/>
      <c r="E207" s="448"/>
      <c r="F207" s="449"/>
      <c r="G207" s="449"/>
      <c r="H207" s="450"/>
      <c r="I207" s="447"/>
      <c r="J207" s="373"/>
      <c r="K207" s="373"/>
      <c r="L207" s="373"/>
      <c r="M207" s="374"/>
      <c r="N207" s="375"/>
    </row>
    <row r="208" spans="1:14" ht="18.75">
      <c r="A208" s="451"/>
      <c r="B208" s="382"/>
      <c r="C208" s="375"/>
      <c r="D208" s="375"/>
      <c r="E208" s="448"/>
      <c r="F208" s="449"/>
      <c r="G208" s="449"/>
      <c r="H208" s="450"/>
      <c r="I208" s="447"/>
      <c r="J208" s="373"/>
      <c r="K208" s="373"/>
      <c r="L208" s="373"/>
      <c r="M208" s="374"/>
      <c r="N208" s="375"/>
    </row>
    <row r="209" spans="1:14" ht="18.75">
      <c r="A209" s="451"/>
      <c r="B209" s="382"/>
      <c r="C209" s="375"/>
      <c r="D209" s="375"/>
      <c r="E209" s="448"/>
      <c r="F209" s="449"/>
      <c r="G209" s="449"/>
      <c r="H209" s="450"/>
      <c r="I209" s="447"/>
      <c r="J209" s="373"/>
      <c r="K209" s="373"/>
      <c r="L209" s="373"/>
      <c r="M209" s="374"/>
      <c r="N209" s="375"/>
    </row>
    <row r="210" spans="1:14" ht="18.75">
      <c r="A210" s="451"/>
      <c r="B210" s="382"/>
      <c r="C210" s="375"/>
      <c r="D210" s="375"/>
      <c r="E210" s="448"/>
      <c r="F210" s="449"/>
      <c r="G210" s="449"/>
      <c r="H210" s="450"/>
      <c r="I210" s="447"/>
      <c r="J210" s="447"/>
      <c r="K210" s="447"/>
      <c r="L210" s="373"/>
      <c r="M210" s="374"/>
      <c r="N210" s="375"/>
    </row>
    <row r="211" spans="1:14" ht="18.75">
      <c r="A211" s="451"/>
      <c r="B211" s="382"/>
      <c r="C211" s="375"/>
      <c r="D211" s="375"/>
      <c r="E211" s="448"/>
      <c r="F211" s="449"/>
      <c r="G211" s="449"/>
      <c r="H211" s="450"/>
      <c r="I211" s="447"/>
      <c r="J211" s="373"/>
      <c r="K211" s="373"/>
      <c r="L211" s="373"/>
      <c r="M211" s="374"/>
      <c r="N211" s="375"/>
    </row>
    <row r="212" spans="1:14" ht="18.75">
      <c r="A212" s="451"/>
      <c r="B212" s="382"/>
      <c r="C212" s="375"/>
      <c r="D212" s="375"/>
      <c r="E212" s="448"/>
      <c r="F212" s="449"/>
      <c r="G212" s="449"/>
      <c r="H212" s="450"/>
      <c r="I212" s="447"/>
      <c r="J212" s="373"/>
      <c r="K212" s="373"/>
      <c r="L212" s="447"/>
      <c r="M212" s="374"/>
      <c r="N212" s="375"/>
    </row>
    <row r="213" spans="1:14" ht="18.75">
      <c r="A213" s="451"/>
      <c r="B213" s="382"/>
      <c r="C213" s="375"/>
      <c r="D213" s="375"/>
      <c r="E213" s="448"/>
      <c r="F213" s="449"/>
      <c r="G213" s="449"/>
      <c r="H213" s="450"/>
      <c r="I213" s="447"/>
      <c r="J213" s="373"/>
      <c r="K213" s="373"/>
      <c r="L213" s="373"/>
      <c r="M213" s="374"/>
      <c r="N213" s="375"/>
    </row>
    <row r="214" spans="1:14" ht="18.75">
      <c r="A214" s="451"/>
      <c r="B214" s="382"/>
      <c r="C214" s="375"/>
      <c r="D214" s="375"/>
      <c r="E214" s="448"/>
      <c r="F214" s="449"/>
      <c r="G214" s="449"/>
      <c r="H214" s="450"/>
      <c r="I214" s="447"/>
      <c r="J214" s="373"/>
      <c r="K214" s="373"/>
      <c r="L214" s="373"/>
      <c r="M214" s="374"/>
      <c r="N214" s="375"/>
    </row>
    <row r="215" spans="1:14" ht="18.75">
      <c r="A215" s="451"/>
      <c r="B215" s="382"/>
      <c r="C215" s="375"/>
      <c r="D215" s="375"/>
      <c r="E215" s="448"/>
      <c r="F215" s="449"/>
      <c r="G215" s="449"/>
      <c r="H215" s="450"/>
      <c r="I215" s="447"/>
      <c r="J215" s="373"/>
      <c r="K215" s="373"/>
      <c r="L215" s="373"/>
      <c r="M215" s="374"/>
      <c r="N215" s="375"/>
    </row>
    <row r="216" spans="1:14" ht="18.75">
      <c r="A216" s="451"/>
      <c r="B216" s="382"/>
      <c r="C216" s="375"/>
      <c r="D216" s="375"/>
      <c r="E216" s="448"/>
      <c r="F216" s="449"/>
      <c r="G216" s="449"/>
      <c r="H216" s="450"/>
      <c r="I216" s="447"/>
      <c r="J216" s="373"/>
      <c r="K216" s="373"/>
      <c r="L216" s="373"/>
      <c r="M216" s="374"/>
      <c r="N216" s="375"/>
    </row>
    <row r="217" spans="1:14" ht="18.75">
      <c r="A217" s="451"/>
      <c r="B217" s="382"/>
      <c r="C217" s="375"/>
      <c r="D217" s="375"/>
      <c r="E217" s="448"/>
      <c r="F217" s="449"/>
      <c r="G217" s="449"/>
      <c r="H217" s="450"/>
      <c r="I217" s="447"/>
      <c r="J217" s="373"/>
      <c r="K217" s="373"/>
      <c r="L217" s="373"/>
      <c r="M217" s="374"/>
      <c r="N217" s="375"/>
    </row>
    <row r="218" spans="1:14" ht="18.75">
      <c r="A218" s="451"/>
      <c r="B218" s="382"/>
      <c r="C218" s="375"/>
      <c r="D218" s="375"/>
      <c r="E218" s="448"/>
      <c r="F218" s="449"/>
      <c r="G218" s="449"/>
      <c r="H218" s="450"/>
      <c r="I218" s="447"/>
      <c r="J218" s="373"/>
      <c r="K218" s="373"/>
      <c r="L218" s="373"/>
      <c r="M218" s="374"/>
      <c r="N218" s="375"/>
    </row>
    <row r="219" spans="1:14" ht="18.75">
      <c r="A219" s="451"/>
      <c r="B219" s="382"/>
      <c r="C219" s="375"/>
      <c r="D219" s="375"/>
      <c r="E219" s="448"/>
      <c r="F219" s="449"/>
      <c r="G219" s="449"/>
      <c r="H219" s="450"/>
      <c r="I219" s="447"/>
      <c r="J219" s="373"/>
      <c r="K219" s="373"/>
      <c r="L219" s="373"/>
      <c r="M219" s="374"/>
      <c r="N219" s="375"/>
    </row>
    <row r="220" spans="1:14" ht="18.75">
      <c r="A220" s="451"/>
      <c r="B220" s="382"/>
      <c r="C220" s="375"/>
      <c r="D220" s="375"/>
      <c r="E220" s="448"/>
      <c r="F220" s="449"/>
      <c r="G220" s="449"/>
      <c r="H220" s="450"/>
      <c r="I220" s="447"/>
      <c r="J220" s="373"/>
      <c r="K220" s="373"/>
      <c r="L220" s="373"/>
      <c r="M220" s="374"/>
      <c r="N220" s="375"/>
    </row>
    <row r="221" spans="1:14" ht="18.75">
      <c r="A221" s="451"/>
      <c r="B221" s="382"/>
      <c r="C221" s="375"/>
      <c r="D221" s="375"/>
      <c r="E221" s="448"/>
      <c r="F221" s="449"/>
      <c r="G221" s="449"/>
      <c r="H221" s="450"/>
      <c r="I221" s="447"/>
      <c r="J221" s="447"/>
      <c r="K221" s="447"/>
      <c r="L221" s="447"/>
      <c r="M221" s="374"/>
      <c r="N221" s="375"/>
    </row>
    <row r="222" spans="1:14" ht="18.75">
      <c r="A222" s="451"/>
      <c r="B222" s="382"/>
      <c r="C222" s="375"/>
      <c r="D222" s="375"/>
      <c r="E222" s="448"/>
      <c r="F222" s="449"/>
      <c r="G222" s="449"/>
      <c r="H222" s="450"/>
      <c r="I222" s="447"/>
      <c r="J222" s="373"/>
      <c r="K222" s="373"/>
      <c r="L222" s="373"/>
      <c r="M222" s="374"/>
      <c r="N222" s="375"/>
    </row>
    <row r="223" spans="1:14" ht="18.75">
      <c r="A223" s="451"/>
      <c r="B223" s="382"/>
      <c r="C223" s="375"/>
      <c r="D223" s="375"/>
      <c r="E223" s="448"/>
      <c r="F223" s="449"/>
      <c r="G223" s="449"/>
      <c r="H223" s="450"/>
      <c r="I223" s="447"/>
      <c r="J223" s="373"/>
      <c r="K223" s="373"/>
      <c r="L223" s="373"/>
      <c r="M223" s="374"/>
      <c r="N223" s="375"/>
    </row>
    <row r="224" spans="1:14" ht="18.75">
      <c r="A224" s="451"/>
      <c r="B224" s="382"/>
      <c r="C224" s="375"/>
      <c r="D224" s="375"/>
      <c r="E224" s="448"/>
      <c r="F224" s="449"/>
      <c r="G224" s="449"/>
      <c r="H224" s="450"/>
      <c r="I224" s="447"/>
      <c r="J224" s="373"/>
      <c r="K224" s="373"/>
      <c r="L224" s="373"/>
      <c r="M224" s="374"/>
      <c r="N224" s="375"/>
    </row>
    <row r="225" spans="1:14" ht="18.75">
      <c r="A225" s="451"/>
      <c r="B225" s="382"/>
      <c r="C225" s="375"/>
      <c r="D225" s="375"/>
      <c r="E225" s="448"/>
      <c r="F225" s="449"/>
      <c r="G225" s="449"/>
      <c r="H225" s="450"/>
      <c r="I225" s="447"/>
      <c r="J225" s="373"/>
      <c r="K225" s="373"/>
      <c r="L225" s="447"/>
      <c r="M225" s="374"/>
      <c r="N225" s="375"/>
    </row>
    <row r="226" spans="1:14" ht="18.75">
      <c r="A226" s="451"/>
      <c r="B226" s="382"/>
      <c r="C226" s="375"/>
      <c r="D226" s="375"/>
      <c r="E226" s="448"/>
      <c r="F226" s="449"/>
      <c r="G226" s="449"/>
      <c r="H226" s="450"/>
      <c r="I226" s="447"/>
      <c r="J226" s="373"/>
      <c r="K226" s="373"/>
      <c r="L226" s="373"/>
      <c r="M226" s="374"/>
      <c r="N226" s="375"/>
    </row>
    <row r="227" spans="1:14" ht="18.75">
      <c r="A227" s="451"/>
      <c r="B227" s="382"/>
      <c r="C227" s="375"/>
      <c r="D227" s="375"/>
      <c r="E227" s="448"/>
      <c r="F227" s="449"/>
      <c r="G227" s="449"/>
      <c r="H227" s="450"/>
      <c r="I227" s="447"/>
      <c r="J227" s="373"/>
      <c r="K227" s="373"/>
      <c r="L227" s="373"/>
      <c r="M227" s="374"/>
      <c r="N227" s="375"/>
    </row>
    <row r="228" spans="1:14" ht="18.75">
      <c r="A228" s="451"/>
      <c r="B228" s="382"/>
      <c r="C228" s="375"/>
      <c r="D228" s="375"/>
      <c r="E228" s="448"/>
      <c r="F228" s="449"/>
      <c r="G228" s="449"/>
      <c r="H228" s="450"/>
      <c r="I228" s="447"/>
      <c r="J228" s="373"/>
      <c r="K228" s="373"/>
      <c r="L228" s="373"/>
      <c r="M228" s="374"/>
      <c r="N228" s="375"/>
    </row>
    <row r="229" spans="1:14" ht="18.75">
      <c r="A229" s="451"/>
      <c r="B229" s="382"/>
      <c r="C229" s="375"/>
      <c r="D229" s="375"/>
      <c r="E229" s="448"/>
      <c r="F229" s="449"/>
      <c r="G229" s="449"/>
      <c r="H229" s="450"/>
      <c r="I229" s="447"/>
      <c r="J229" s="373"/>
      <c r="K229" s="373"/>
      <c r="L229" s="447"/>
      <c r="M229" s="374"/>
      <c r="N229" s="375"/>
    </row>
    <row r="230" spans="1:14" ht="18.75">
      <c r="A230" s="451"/>
      <c r="B230" s="382"/>
      <c r="C230" s="375"/>
      <c r="D230" s="375"/>
      <c r="E230" s="448"/>
      <c r="F230" s="449"/>
      <c r="G230" s="449"/>
      <c r="H230" s="450"/>
      <c r="I230" s="447"/>
      <c r="J230" s="447"/>
      <c r="K230" s="447"/>
      <c r="L230" s="447"/>
      <c r="M230" s="374"/>
      <c r="N230" s="375"/>
    </row>
    <row r="231" spans="1:14" ht="18.75">
      <c r="A231" s="451"/>
      <c r="B231" s="382"/>
      <c r="C231" s="375"/>
      <c r="D231" s="375"/>
      <c r="E231" s="448"/>
      <c r="F231" s="449"/>
      <c r="G231" s="449"/>
      <c r="H231" s="450"/>
      <c r="I231" s="447"/>
      <c r="J231" s="373"/>
      <c r="K231" s="373"/>
      <c r="L231" s="373"/>
      <c r="M231" s="374"/>
      <c r="N231" s="375"/>
    </row>
    <row r="232" spans="1:14" ht="18.75">
      <c r="A232" s="451"/>
      <c r="B232" s="382"/>
      <c r="C232" s="375"/>
      <c r="D232" s="375"/>
      <c r="E232" s="448"/>
      <c r="F232" s="449"/>
      <c r="G232" s="449"/>
      <c r="H232" s="450"/>
      <c r="I232" s="447"/>
      <c r="J232" s="373"/>
      <c r="K232" s="373"/>
      <c r="L232" s="373"/>
      <c r="M232" s="374"/>
      <c r="N232" s="375"/>
    </row>
    <row r="233" spans="1:14" ht="18.75">
      <c r="A233" s="451"/>
      <c r="B233" s="382"/>
      <c r="C233" s="375"/>
      <c r="D233" s="375"/>
      <c r="E233" s="448"/>
      <c r="F233" s="449"/>
      <c r="G233" s="449"/>
      <c r="H233" s="450"/>
      <c r="I233" s="447"/>
      <c r="J233" s="373"/>
      <c r="K233" s="373"/>
      <c r="L233" s="373"/>
      <c r="M233" s="374"/>
      <c r="N233" s="375"/>
    </row>
    <row r="234" spans="1:14" ht="18.75">
      <c r="A234" s="451"/>
      <c r="B234" s="382"/>
      <c r="C234" s="375"/>
      <c r="D234" s="375"/>
      <c r="E234" s="448"/>
      <c r="F234" s="449"/>
      <c r="G234" s="449"/>
      <c r="H234" s="450"/>
      <c r="I234" s="447"/>
      <c r="J234" s="447"/>
      <c r="K234" s="447"/>
      <c r="L234" s="373"/>
      <c r="M234" s="374"/>
      <c r="N234" s="375"/>
    </row>
    <row r="235" spans="1:14" ht="18.75">
      <c r="A235" s="451"/>
      <c r="B235" s="382"/>
      <c r="C235" s="375"/>
      <c r="D235" s="375"/>
      <c r="E235" s="448"/>
      <c r="F235" s="449"/>
      <c r="G235" s="449"/>
      <c r="H235" s="450"/>
      <c r="I235" s="447"/>
      <c r="J235" s="373"/>
      <c r="K235" s="373"/>
      <c r="L235" s="373"/>
      <c r="M235" s="374"/>
      <c r="N235" s="375"/>
    </row>
    <row r="236" spans="1:14" ht="18.75">
      <c r="A236" s="451"/>
      <c r="B236" s="382"/>
      <c r="C236" s="375"/>
      <c r="D236" s="375"/>
      <c r="E236" s="448"/>
      <c r="F236" s="449"/>
      <c r="G236" s="449"/>
      <c r="H236" s="450"/>
      <c r="I236" s="447"/>
      <c r="J236" s="373"/>
      <c r="K236" s="373"/>
      <c r="L236" s="373"/>
      <c r="M236" s="374"/>
      <c r="N236" s="375"/>
    </row>
    <row r="237" spans="1:14" ht="18.75">
      <c r="A237" s="451"/>
      <c r="B237" s="382"/>
      <c r="C237" s="375"/>
      <c r="D237" s="375"/>
      <c r="E237" s="448"/>
      <c r="F237" s="449"/>
      <c r="G237" s="449"/>
      <c r="H237" s="450"/>
      <c r="I237" s="447"/>
      <c r="J237" s="373"/>
      <c r="K237" s="373"/>
      <c r="L237" s="373"/>
      <c r="M237" s="374"/>
      <c r="N237" s="375"/>
    </row>
    <row r="238" spans="1:14" ht="18.75">
      <c r="A238" s="451"/>
      <c r="B238" s="382"/>
      <c r="C238" s="375"/>
      <c r="D238" s="375"/>
      <c r="E238" s="448"/>
      <c r="F238" s="449"/>
      <c r="G238" s="449"/>
      <c r="H238" s="450"/>
      <c r="I238" s="447"/>
      <c r="J238" s="447"/>
      <c r="K238" s="447"/>
      <c r="L238" s="447"/>
      <c r="M238" s="374"/>
      <c r="N238" s="375"/>
    </row>
    <row r="239" spans="1:14" ht="18.75">
      <c r="A239" s="451"/>
      <c r="B239" s="382"/>
      <c r="C239" s="375"/>
      <c r="D239" s="375"/>
      <c r="E239" s="448"/>
      <c r="F239" s="449"/>
      <c r="G239" s="449"/>
      <c r="H239" s="450"/>
      <c r="I239" s="447"/>
      <c r="J239" s="447"/>
      <c r="K239" s="447"/>
      <c r="L239" s="447"/>
      <c r="M239" s="374"/>
      <c r="N239" s="375"/>
    </row>
    <row r="240" spans="5:9" ht="18.75">
      <c r="E240" s="363"/>
      <c r="F240" s="364"/>
      <c r="G240" s="364"/>
      <c r="H240" s="365"/>
      <c r="I240" s="366"/>
    </row>
    <row r="241" spans="5:9" ht="18.75">
      <c r="E241" s="363"/>
      <c r="F241" s="364"/>
      <c r="G241" s="364"/>
      <c r="H241" s="365"/>
      <c r="I241" s="366"/>
    </row>
    <row r="242" spans="5:9" ht="18.75">
      <c r="E242" s="363"/>
      <c r="F242" s="364"/>
      <c r="G242" s="364"/>
      <c r="H242" s="365"/>
      <c r="I242" s="366"/>
    </row>
    <row r="243" spans="5:9" ht="18.75">
      <c r="E243" s="363"/>
      <c r="F243" s="364"/>
      <c r="G243" s="364"/>
      <c r="H243" s="365"/>
      <c r="I243" s="366"/>
    </row>
    <row r="244" spans="5:12" ht="18.75">
      <c r="E244" s="363"/>
      <c r="F244" s="364"/>
      <c r="G244" s="364"/>
      <c r="H244" s="365"/>
      <c r="I244" s="366"/>
      <c r="L244" s="370"/>
    </row>
    <row r="245" spans="5:9" ht="18.75">
      <c r="E245" s="363"/>
      <c r="F245" s="364"/>
      <c r="G245" s="364"/>
      <c r="H245" s="365"/>
      <c r="I245" s="366"/>
    </row>
    <row r="246" spans="5:9" ht="18.75">
      <c r="E246" s="363"/>
      <c r="F246" s="364"/>
      <c r="G246" s="364"/>
      <c r="H246" s="365"/>
      <c r="I246" s="366"/>
    </row>
    <row r="247" spans="5:11" ht="18.75">
      <c r="E247" s="363"/>
      <c r="F247" s="364"/>
      <c r="G247" s="364"/>
      <c r="H247" s="365"/>
      <c r="I247" s="366"/>
      <c r="J247" s="366"/>
      <c r="K247" s="366"/>
    </row>
    <row r="248" spans="5:11" ht="18.75">
      <c r="E248" s="363"/>
      <c r="F248" s="364"/>
      <c r="G248" s="364"/>
      <c r="H248" s="365"/>
      <c r="I248" s="366"/>
      <c r="J248" s="366"/>
      <c r="K248" s="366"/>
    </row>
    <row r="249" spans="5:9" ht="18.75">
      <c r="E249" s="363"/>
      <c r="F249" s="364"/>
      <c r="G249" s="364"/>
      <c r="H249" s="365"/>
      <c r="I249" s="366"/>
    </row>
    <row r="250" spans="5:12" ht="18.75">
      <c r="E250" s="363"/>
      <c r="F250" s="364"/>
      <c r="G250" s="364"/>
      <c r="H250" s="365"/>
      <c r="I250" s="366"/>
      <c r="L250" s="370"/>
    </row>
    <row r="251" spans="5:12" ht="18.75">
      <c r="E251" s="363"/>
      <c r="F251" s="364"/>
      <c r="G251" s="364"/>
      <c r="H251" s="365"/>
      <c r="I251" s="366"/>
      <c r="L251" s="370"/>
    </row>
    <row r="252" spans="5:9" ht="18.75">
      <c r="E252" s="363"/>
      <c r="F252" s="364"/>
      <c r="G252" s="364"/>
      <c r="H252" s="365"/>
      <c r="I252" s="366"/>
    </row>
    <row r="253" spans="5:11" ht="18.75">
      <c r="E253" s="363"/>
      <c r="F253" s="364"/>
      <c r="G253" s="364"/>
      <c r="H253" s="365"/>
      <c r="I253" s="366"/>
      <c r="J253" s="366"/>
      <c r="K253" s="366"/>
    </row>
    <row r="254" spans="5:12" ht="18.75">
      <c r="E254" s="363"/>
      <c r="F254" s="364"/>
      <c r="G254" s="364"/>
      <c r="H254" s="365"/>
      <c r="I254" s="366"/>
      <c r="L254" s="370"/>
    </row>
    <row r="255" spans="5:9" ht="18.75">
      <c r="E255" s="363"/>
      <c r="F255" s="364"/>
      <c r="G255" s="364"/>
      <c r="H255" s="365"/>
      <c r="I255" s="366"/>
    </row>
    <row r="256" spans="5:12" ht="18.75">
      <c r="E256" s="363"/>
      <c r="F256" s="364"/>
      <c r="G256" s="364"/>
      <c r="H256" s="365"/>
      <c r="I256" s="366"/>
      <c r="L256" s="370"/>
    </row>
    <row r="257" spans="5:9" ht="18.75">
      <c r="E257" s="363"/>
      <c r="F257" s="364"/>
      <c r="G257" s="364"/>
      <c r="H257" s="365"/>
      <c r="I257" s="366"/>
    </row>
    <row r="259" spans="5:11" ht="18.75">
      <c r="E259" s="363"/>
      <c r="F259" s="364"/>
      <c r="G259" s="364"/>
      <c r="H259" s="365"/>
      <c r="I259" s="366"/>
      <c r="J259" s="366"/>
      <c r="K259" s="366"/>
    </row>
    <row r="260" spans="5:12" ht="18.75">
      <c r="E260" s="363"/>
      <c r="F260" s="364"/>
      <c r="G260" s="364"/>
      <c r="H260" s="365"/>
      <c r="I260" s="366"/>
      <c r="J260" s="366"/>
      <c r="K260" s="366"/>
      <c r="L260" s="370"/>
    </row>
    <row r="261" spans="5:9" ht="18.75">
      <c r="E261" s="363"/>
      <c r="F261" s="364"/>
      <c r="G261" s="364"/>
      <c r="H261" s="365"/>
      <c r="I261" s="366"/>
    </row>
    <row r="262" spans="5:9" ht="18.75">
      <c r="E262" s="363"/>
      <c r="F262" s="364"/>
      <c r="G262" s="364"/>
      <c r="H262" s="365"/>
      <c r="I262" s="366"/>
    </row>
    <row r="263" spans="5:11" ht="18.75">
      <c r="E263" s="363"/>
      <c r="F263" s="364"/>
      <c r="G263" s="364"/>
      <c r="H263" s="365"/>
      <c r="I263" s="366"/>
      <c r="J263" s="366"/>
      <c r="K263" s="366"/>
    </row>
    <row r="264" spans="5:9" ht="18.75">
      <c r="E264" s="363"/>
      <c r="F264" s="364"/>
      <c r="G264" s="364"/>
      <c r="H264" s="365"/>
      <c r="I264" s="366"/>
    </row>
    <row r="265" spans="5:11" ht="18.75">
      <c r="E265" s="363"/>
      <c r="F265" s="364"/>
      <c r="G265" s="364"/>
      <c r="H265" s="365"/>
      <c r="I265" s="366"/>
      <c r="J265" s="366"/>
      <c r="K265" s="366"/>
    </row>
    <row r="266" spans="5:9" ht="18.75">
      <c r="E266" s="363"/>
      <c r="F266" s="364"/>
      <c r="G266" s="364"/>
      <c r="H266" s="365"/>
      <c r="I266" s="366"/>
    </row>
    <row r="267" spans="5:9" ht="18.75">
      <c r="E267" s="363"/>
      <c r="F267" s="364"/>
      <c r="G267" s="364"/>
      <c r="H267" s="365"/>
      <c r="I267" s="366"/>
    </row>
    <row r="268" spans="5:9" ht="18.75">
      <c r="E268" s="363"/>
      <c r="F268" s="364"/>
      <c r="G268" s="364"/>
      <c r="H268" s="365"/>
      <c r="I268" s="366"/>
    </row>
    <row r="269" spans="5:12" ht="18.75">
      <c r="E269" s="363"/>
      <c r="F269" s="364"/>
      <c r="G269" s="364"/>
      <c r="H269" s="365"/>
      <c r="I269" s="366"/>
      <c r="J269" s="366"/>
      <c r="K269" s="366"/>
      <c r="L269" s="370"/>
    </row>
    <row r="270" spans="5:9" ht="18.75">
      <c r="E270" s="363"/>
      <c r="F270" s="364"/>
      <c r="G270" s="364"/>
      <c r="H270" s="365"/>
      <c r="I270" s="366"/>
    </row>
    <row r="271" spans="5:9" ht="18.75">
      <c r="E271" s="363"/>
      <c r="F271" s="364"/>
      <c r="G271" s="364"/>
      <c r="H271" s="365"/>
      <c r="I271" s="366"/>
    </row>
    <row r="272" spans="5:12" ht="18.75">
      <c r="E272" s="363"/>
      <c r="F272" s="364"/>
      <c r="G272" s="364"/>
      <c r="H272" s="365"/>
      <c r="I272" s="366"/>
      <c r="L272" s="370"/>
    </row>
    <row r="273" spans="5:9" ht="18.75">
      <c r="E273" s="363"/>
      <c r="F273" s="364"/>
      <c r="G273" s="364"/>
      <c r="H273" s="365"/>
      <c r="I273" s="366"/>
    </row>
    <row r="274" spans="5:9" ht="18.75">
      <c r="E274" s="363"/>
      <c r="F274" s="364"/>
      <c r="G274" s="364"/>
      <c r="H274" s="365"/>
      <c r="I274" s="366"/>
    </row>
    <row r="275" spans="5:9" ht="18.75">
      <c r="E275" s="363"/>
      <c r="F275" s="364"/>
      <c r="G275" s="364"/>
      <c r="H275" s="365"/>
      <c r="I275" s="366"/>
    </row>
    <row r="276" spans="5:9" ht="18.75">
      <c r="E276" s="363"/>
      <c r="F276" s="364"/>
      <c r="G276" s="364"/>
      <c r="H276" s="365"/>
      <c r="I276" s="366"/>
    </row>
    <row r="277" spans="5:9" ht="18.75">
      <c r="E277" s="363"/>
      <c r="F277" s="364"/>
      <c r="G277" s="364"/>
      <c r="H277" s="365"/>
      <c r="I277" s="366"/>
    </row>
    <row r="278" spans="5:11" ht="18.75">
      <c r="E278" s="363"/>
      <c r="F278" s="364"/>
      <c r="G278" s="364"/>
      <c r="H278" s="365"/>
      <c r="I278" s="366"/>
      <c r="J278" s="366"/>
      <c r="K278" s="366"/>
    </row>
    <row r="279" spans="5:9" ht="18.75">
      <c r="E279" s="363"/>
      <c r="F279" s="364"/>
      <c r="G279" s="364"/>
      <c r="H279" s="365"/>
      <c r="I279" s="366"/>
    </row>
    <row r="280" spans="5:12" ht="18.75">
      <c r="E280" s="363"/>
      <c r="F280" s="364"/>
      <c r="G280" s="364"/>
      <c r="H280" s="365"/>
      <c r="I280" s="366"/>
      <c r="L280" s="370"/>
    </row>
    <row r="281" spans="5:11" ht="18.75">
      <c r="E281" s="363"/>
      <c r="F281" s="364"/>
      <c r="G281" s="364"/>
      <c r="H281" s="365"/>
      <c r="I281" s="366"/>
      <c r="J281" s="366"/>
      <c r="K281" s="366"/>
    </row>
    <row r="282" spans="5:12" ht="18.75">
      <c r="E282" s="363"/>
      <c r="F282" s="364"/>
      <c r="G282" s="364"/>
      <c r="H282" s="365"/>
      <c r="I282" s="366"/>
      <c r="L282" s="370"/>
    </row>
    <row r="283" spans="5:9" ht="18.75">
      <c r="E283" s="363"/>
      <c r="F283" s="364"/>
      <c r="G283" s="364"/>
      <c r="H283" s="365"/>
      <c r="I283" s="366"/>
    </row>
    <row r="284" spans="5:9" ht="18.75">
      <c r="E284" s="363"/>
      <c r="F284" s="364"/>
      <c r="G284" s="364"/>
      <c r="H284" s="365"/>
      <c r="I284" s="366"/>
    </row>
    <row r="285" spans="5:12" ht="18.75">
      <c r="E285" s="363"/>
      <c r="F285" s="364"/>
      <c r="G285" s="364"/>
      <c r="H285" s="365"/>
      <c r="I285" s="366"/>
      <c r="L285" s="370"/>
    </row>
    <row r="286" spans="5:9" ht="18.75">
      <c r="E286" s="363"/>
      <c r="F286" s="364"/>
      <c r="G286" s="364"/>
      <c r="H286" s="365"/>
      <c r="I286" s="366"/>
    </row>
    <row r="287" spans="5:12" ht="18.75">
      <c r="E287" s="363"/>
      <c r="F287" s="364"/>
      <c r="G287" s="364"/>
      <c r="H287" s="365"/>
      <c r="I287" s="366"/>
      <c r="L287" s="370"/>
    </row>
    <row r="288" spans="5:9" ht="18.75">
      <c r="E288" s="363"/>
      <c r="F288" s="364"/>
      <c r="G288" s="364"/>
      <c r="H288" s="365"/>
      <c r="I288" s="366"/>
    </row>
    <row r="289" spans="5:12" ht="18.75">
      <c r="E289" s="363"/>
      <c r="F289" s="364"/>
      <c r="G289" s="364"/>
      <c r="H289" s="365"/>
      <c r="I289" s="366"/>
      <c r="J289" s="366"/>
      <c r="K289" s="366"/>
      <c r="L289" s="370"/>
    </row>
    <row r="290" spans="5:9" ht="18.75">
      <c r="E290" s="363"/>
      <c r="F290" s="364"/>
      <c r="G290" s="364"/>
      <c r="H290" s="365"/>
      <c r="I290" s="366"/>
    </row>
    <row r="291" spans="5:11" ht="18.75">
      <c r="E291" s="363"/>
      <c r="F291" s="364"/>
      <c r="G291" s="364"/>
      <c r="H291" s="365"/>
      <c r="I291" s="366"/>
      <c r="J291" s="366"/>
      <c r="K291" s="366"/>
    </row>
    <row r="292" spans="5:9" ht="18.75">
      <c r="E292" s="363"/>
      <c r="F292" s="364"/>
      <c r="G292" s="364"/>
      <c r="H292" s="365"/>
      <c r="I292" s="366"/>
    </row>
    <row r="294" spans="5:11" ht="18.75">
      <c r="E294" s="363"/>
      <c r="F294" s="364"/>
      <c r="G294" s="364"/>
      <c r="H294" s="365"/>
      <c r="I294" s="366"/>
      <c r="J294" s="366"/>
      <c r="K294" s="366"/>
    </row>
    <row r="295" spans="5:12" ht="18.75">
      <c r="E295" s="363"/>
      <c r="F295" s="364"/>
      <c r="G295" s="364"/>
      <c r="H295" s="365"/>
      <c r="I295" s="366"/>
      <c r="L295" s="370"/>
    </row>
    <row r="296" spans="5:11" ht="18.75">
      <c r="E296" s="363"/>
      <c r="F296" s="364"/>
      <c r="G296" s="364"/>
      <c r="H296" s="365"/>
      <c r="I296" s="366"/>
      <c r="J296" s="366"/>
      <c r="K296" s="366"/>
    </row>
    <row r="297" spans="5:9" ht="18.75">
      <c r="E297" s="363"/>
      <c r="F297" s="364"/>
      <c r="G297" s="364"/>
      <c r="H297" s="365"/>
      <c r="I297" s="366"/>
    </row>
    <row r="298" spans="5:11" ht="18.75">
      <c r="E298" s="363"/>
      <c r="F298" s="364"/>
      <c r="G298" s="364"/>
      <c r="H298" s="365"/>
      <c r="I298" s="366"/>
      <c r="J298" s="366"/>
      <c r="K298" s="366"/>
    </row>
    <row r="299" spans="5:9" ht="18.75">
      <c r="E299" s="363"/>
      <c r="F299" s="364"/>
      <c r="G299" s="364"/>
      <c r="H299" s="365"/>
      <c r="I299" s="366"/>
    </row>
    <row r="300" spans="5:9" ht="18.75">
      <c r="E300" s="363"/>
      <c r="F300" s="364"/>
      <c r="G300" s="364"/>
      <c r="H300" s="365"/>
      <c r="I300" s="366"/>
    </row>
    <row r="301" spans="5:12" ht="18.75">
      <c r="E301" s="363"/>
      <c r="F301" s="364"/>
      <c r="G301" s="364"/>
      <c r="H301" s="365"/>
      <c r="I301" s="366"/>
      <c r="L301" s="370"/>
    </row>
    <row r="302" spans="5:9" ht="18.75">
      <c r="E302" s="363"/>
      <c r="F302" s="364"/>
      <c r="G302" s="364"/>
      <c r="H302" s="365"/>
      <c r="I302" s="366"/>
    </row>
    <row r="303" spans="5:9" ht="18.75">
      <c r="E303" s="363"/>
      <c r="F303" s="364"/>
      <c r="G303" s="364"/>
      <c r="H303" s="365"/>
      <c r="I303" s="366"/>
    </row>
    <row r="304" spans="5:11" ht="18.75">
      <c r="E304" s="363"/>
      <c r="F304" s="364"/>
      <c r="G304" s="364"/>
      <c r="H304" s="365"/>
      <c r="I304" s="366"/>
      <c r="J304" s="366"/>
      <c r="K304" s="366"/>
    </row>
    <row r="305" spans="5:9" ht="18.75">
      <c r="E305" s="363"/>
      <c r="F305" s="364"/>
      <c r="G305" s="364"/>
      <c r="H305" s="365"/>
      <c r="I305" s="366"/>
    </row>
    <row r="306" spans="5:9" ht="18.75">
      <c r="E306" s="363"/>
      <c r="F306" s="364"/>
      <c r="G306" s="364"/>
      <c r="H306" s="365"/>
      <c r="I306" s="366"/>
    </row>
    <row r="307" spans="5:9" ht="18.75">
      <c r="E307" s="363"/>
      <c r="F307" s="364"/>
      <c r="G307" s="364"/>
      <c r="H307" s="365"/>
      <c r="I307" s="366"/>
    </row>
    <row r="308" spans="5:9" ht="18.75">
      <c r="E308" s="363"/>
      <c r="F308" s="364"/>
      <c r="G308" s="364"/>
      <c r="H308" s="365"/>
      <c r="I308" s="366"/>
    </row>
    <row r="309" spans="5:12" ht="18.75">
      <c r="E309" s="363"/>
      <c r="F309" s="364"/>
      <c r="G309" s="364"/>
      <c r="H309" s="365"/>
      <c r="I309" s="366"/>
      <c r="L309" s="370"/>
    </row>
    <row r="310" spans="5:11" ht="18.75">
      <c r="E310" s="363"/>
      <c r="F310" s="364"/>
      <c r="G310" s="364"/>
      <c r="H310" s="365"/>
      <c r="I310" s="366"/>
      <c r="J310" s="366"/>
      <c r="K310" s="366"/>
    </row>
    <row r="311" spans="5:9" ht="18.75">
      <c r="E311" s="363"/>
      <c r="F311" s="364"/>
      <c r="G311" s="364"/>
      <c r="H311" s="365"/>
      <c r="I311" s="366"/>
    </row>
    <row r="312" spans="5:9" ht="18.75">
      <c r="E312" s="363"/>
      <c r="F312" s="364"/>
      <c r="G312" s="364"/>
      <c r="H312" s="365"/>
      <c r="I312" s="366"/>
    </row>
    <row r="313" spans="5:9" ht="18.75">
      <c r="E313" s="363"/>
      <c r="F313" s="364"/>
      <c r="G313" s="364"/>
      <c r="H313" s="365"/>
      <c r="I313" s="366"/>
    </row>
    <row r="314" spans="5:9" ht="18.75">
      <c r="E314" s="363"/>
      <c r="F314" s="364"/>
      <c r="G314" s="364"/>
      <c r="H314" s="365"/>
      <c r="I314" s="366"/>
    </row>
    <row r="315" spans="5:9" ht="18.75">
      <c r="E315" s="363"/>
      <c r="F315" s="364"/>
      <c r="G315" s="364"/>
      <c r="H315" s="365"/>
      <c r="I315" s="366"/>
    </row>
    <row r="316" spans="5:12" ht="18.75">
      <c r="E316" s="363"/>
      <c r="F316" s="364"/>
      <c r="G316" s="364"/>
      <c r="H316" s="365"/>
      <c r="I316" s="366"/>
      <c r="L316" s="370"/>
    </row>
    <row r="317" spans="5:9" ht="18.75">
      <c r="E317" s="363"/>
      <c r="F317" s="364"/>
      <c r="G317" s="364"/>
      <c r="H317" s="365"/>
      <c r="I317" s="366"/>
    </row>
    <row r="318" spans="5:11" ht="18.75">
      <c r="E318" s="363"/>
      <c r="F318" s="364"/>
      <c r="G318" s="364"/>
      <c r="H318" s="365"/>
      <c r="I318" s="366"/>
      <c r="J318" s="366"/>
      <c r="K318" s="366"/>
    </row>
    <row r="319" spans="5:9" ht="18.75">
      <c r="E319" s="363"/>
      <c r="F319" s="364"/>
      <c r="G319" s="364"/>
      <c r="H319" s="365"/>
      <c r="I319" s="366"/>
    </row>
    <row r="320" spans="5:9" ht="18.75">
      <c r="E320" s="363"/>
      <c r="F320" s="364"/>
      <c r="G320" s="364"/>
      <c r="H320" s="365"/>
      <c r="I320" s="366"/>
    </row>
    <row r="321" spans="5:9" ht="18.75">
      <c r="E321" s="363"/>
      <c r="F321" s="364"/>
      <c r="G321" s="364"/>
      <c r="H321" s="365"/>
      <c r="I321" s="366"/>
    </row>
    <row r="322" spans="5:9" ht="18.75">
      <c r="E322" s="363"/>
      <c r="F322" s="364"/>
      <c r="G322" s="364"/>
      <c r="H322" s="365"/>
      <c r="I322" s="366"/>
    </row>
    <row r="323" spans="5:9" ht="18.75">
      <c r="E323" s="363"/>
      <c r="F323" s="364"/>
      <c r="G323" s="364"/>
      <c r="H323" s="365"/>
      <c r="I323" s="366"/>
    </row>
    <row r="324" spans="5:9" ht="18.75">
      <c r="E324" s="363"/>
      <c r="F324" s="364"/>
      <c r="G324" s="364"/>
      <c r="H324" s="365"/>
      <c r="I324" s="366"/>
    </row>
    <row r="325" spans="5:12" ht="18.75">
      <c r="E325" s="363"/>
      <c r="F325" s="364"/>
      <c r="G325" s="364"/>
      <c r="H325" s="365"/>
      <c r="I325" s="366"/>
      <c r="J325" s="366"/>
      <c r="K325" s="366"/>
      <c r="L325" s="370"/>
    </row>
    <row r="326" spans="5:9" ht="18.75">
      <c r="E326" s="363"/>
      <c r="F326" s="364"/>
      <c r="G326" s="364"/>
      <c r="H326" s="365"/>
      <c r="I326" s="366"/>
    </row>
    <row r="327" spans="5:9" ht="18.75">
      <c r="E327" s="363"/>
      <c r="F327" s="364"/>
      <c r="G327" s="364"/>
      <c r="H327" s="365"/>
      <c r="I327" s="366"/>
    </row>
    <row r="329" spans="5:12" ht="18.75">
      <c r="E329" s="363"/>
      <c r="F329" s="364"/>
      <c r="G329" s="364"/>
      <c r="H329" s="365"/>
      <c r="I329" s="366"/>
      <c r="L329" s="370"/>
    </row>
    <row r="330" spans="5:12" ht="18.75">
      <c r="E330" s="363"/>
      <c r="F330" s="364"/>
      <c r="G330" s="364"/>
      <c r="H330" s="365"/>
      <c r="I330" s="366"/>
      <c r="L330" s="370"/>
    </row>
    <row r="331" spans="5:9" ht="18.75">
      <c r="E331" s="363"/>
      <c r="F331" s="364"/>
      <c r="G331" s="364"/>
      <c r="H331" s="365"/>
      <c r="I331" s="366"/>
    </row>
    <row r="332" spans="5:12" ht="18.75">
      <c r="E332" s="363"/>
      <c r="F332" s="364"/>
      <c r="G332" s="364"/>
      <c r="H332" s="365"/>
      <c r="I332" s="366"/>
      <c r="L332" s="370"/>
    </row>
    <row r="333" spans="5:12" ht="18.75">
      <c r="E333" s="363"/>
      <c r="F333" s="364"/>
      <c r="G333" s="364"/>
      <c r="H333" s="365"/>
      <c r="I333" s="366"/>
      <c r="L333" s="370"/>
    </row>
    <row r="334" spans="5:12" ht="18.75">
      <c r="E334" s="363"/>
      <c r="F334" s="364"/>
      <c r="G334" s="364"/>
      <c r="H334" s="365"/>
      <c r="I334" s="366"/>
      <c r="J334" s="366"/>
      <c r="K334" s="366"/>
      <c r="L334" s="370"/>
    </row>
    <row r="336" spans="5:12" ht="18.75">
      <c r="E336" s="363"/>
      <c r="F336" s="364"/>
      <c r="G336" s="364"/>
      <c r="H336" s="365"/>
      <c r="I336" s="366"/>
      <c r="L336" s="370"/>
    </row>
    <row r="338" spans="5:11" ht="18.75">
      <c r="E338" s="363"/>
      <c r="F338" s="364"/>
      <c r="G338" s="364"/>
      <c r="H338" s="365"/>
      <c r="I338" s="366"/>
      <c r="J338" s="366"/>
      <c r="K338" s="366"/>
    </row>
    <row r="339" spans="5:11" ht="18.75">
      <c r="E339" s="363"/>
      <c r="F339" s="364"/>
      <c r="G339" s="364"/>
      <c r="H339" s="365"/>
      <c r="I339" s="366"/>
      <c r="J339" s="366"/>
      <c r="K339" s="366"/>
    </row>
    <row r="340" spans="5:9" ht="18.75">
      <c r="E340" s="363"/>
      <c r="F340" s="364"/>
      <c r="G340" s="364"/>
      <c r="H340" s="365"/>
      <c r="I340" s="366"/>
    </row>
    <row r="341" spans="10:11" ht="18.75">
      <c r="J341" s="366"/>
      <c r="K341" s="366"/>
    </row>
    <row r="342" spans="5:11" ht="18.75">
      <c r="E342" s="363"/>
      <c r="F342" s="364"/>
      <c r="G342" s="364"/>
      <c r="H342" s="365"/>
      <c r="I342" s="366"/>
      <c r="J342" s="366"/>
      <c r="K342" s="366"/>
    </row>
    <row r="343" spans="10:11" ht="18.75">
      <c r="J343" s="366"/>
      <c r="K343" s="366"/>
    </row>
    <row r="345" spans="10:11" ht="18.75">
      <c r="J345" s="366"/>
      <c r="K345" s="366"/>
    </row>
  </sheetData>
  <sheetProtection/>
  <mergeCells count="2">
    <mergeCell ref="D5:J5"/>
    <mergeCell ref="E7:J7"/>
  </mergeCells>
  <printOptions horizontalCentered="1" verticalCentered="1"/>
  <pageMargins left="0.24000000000000002" right="0.28" top="0.47" bottom="0.43000000000000005" header="0.24000000000000002" footer="0.28"/>
  <pageSetup fitToHeight="1" fitToWidth="1" orientation="portrait" paperSize="9" scale="32" r:id="rId2"/>
  <headerFooter alignWithMargins="0">
    <oddHeader>&amp;C&amp;"Arial,Gras"&amp;14&amp;K000000DEVIS ORI HEIVA I TAHITI</oddHeader>
  </headerFooter>
  <rowBreaks count="1" manualBreakCount="1">
    <brk id="112" max="12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6"/>
  <dimension ref="A3:AI48"/>
  <sheetViews>
    <sheetView showGridLines="0" showRowColHeaders="0" view="pageBreakPreview" zoomScaleSheetLayoutView="100" zoomScalePageLayoutView="0" workbookViewId="0" topLeftCell="A1">
      <selection activeCell="A48" sqref="A48:IV48"/>
    </sheetView>
  </sheetViews>
  <sheetFormatPr defaultColWidth="11.421875" defaultRowHeight="12.75"/>
  <cols>
    <col min="1" max="2" width="3.7109375" style="0" customWidth="1"/>
    <col min="3" max="3" width="34.140625" style="20" customWidth="1"/>
    <col min="4" max="4" width="22.28125" style="0" customWidth="1"/>
    <col min="5" max="5" width="7.140625" style="0" customWidth="1"/>
    <col min="6" max="6" width="16.8515625" style="0" customWidth="1"/>
    <col min="7" max="7" width="9.421875" style="0" customWidth="1"/>
    <col min="8" max="8" width="9.28125" style="0" customWidth="1"/>
    <col min="9" max="13" width="3.7109375" style="0" customWidth="1"/>
    <col min="14" max="14" width="4.421875" style="0" customWidth="1"/>
    <col min="15" max="15" width="3.7109375" style="0" customWidth="1"/>
  </cols>
  <sheetData>
    <row r="1" ht="12.75" customHeight="1"/>
    <row r="2" ht="12" customHeight="1" thickBot="1"/>
    <row r="3" spans="2:15" s="34" customFormat="1" ht="62.25" customHeight="1" thickBot="1">
      <c r="B3" s="298"/>
      <c r="C3" s="299"/>
      <c r="D3" s="300" t="s">
        <v>188</v>
      </c>
      <c r="E3" s="299"/>
      <c r="F3" s="299"/>
      <c r="G3" s="299"/>
      <c r="H3" s="299"/>
      <c r="I3" s="299"/>
      <c r="J3" s="299"/>
      <c r="K3" s="299"/>
      <c r="L3" s="299"/>
      <c r="M3" s="299"/>
      <c r="N3" s="301"/>
      <c r="O3" s="297"/>
    </row>
    <row r="4" spans="2:15" s="34" customFormat="1" ht="7.5" customHeight="1">
      <c r="B4" s="230"/>
      <c r="C4" s="44"/>
      <c r="D4" s="44"/>
      <c r="E4" s="44"/>
      <c r="F4" s="44"/>
      <c r="G4" s="231"/>
      <c r="H4" s="44"/>
      <c r="I4" s="44"/>
      <c r="J4" s="44"/>
      <c r="K4" s="44"/>
      <c r="L4" s="44"/>
      <c r="M4" s="44"/>
      <c r="N4" s="232"/>
      <c r="O4" s="179"/>
    </row>
    <row r="5" spans="2:15" s="34" customFormat="1" ht="7.5" customHeight="1">
      <c r="B5" s="230"/>
      <c r="C5" s="44"/>
      <c r="D5" s="44"/>
      <c r="E5" s="44"/>
      <c r="F5" s="44"/>
      <c r="G5" s="231"/>
      <c r="H5" s="44"/>
      <c r="I5" s="44"/>
      <c r="J5" s="44"/>
      <c r="K5" s="44"/>
      <c r="L5" s="44"/>
      <c r="M5" s="44"/>
      <c r="N5" s="232"/>
      <c r="O5" s="179"/>
    </row>
    <row r="6" spans="2:15" s="34" customFormat="1" ht="7.5" customHeight="1">
      <c r="B6" s="230"/>
      <c r="C6" s="44"/>
      <c r="D6" s="44"/>
      <c r="E6" s="44"/>
      <c r="F6" s="44"/>
      <c r="G6" s="231"/>
      <c r="H6" s="44"/>
      <c r="I6" s="44"/>
      <c r="J6" s="44"/>
      <c r="K6" s="44"/>
      <c r="L6" s="44"/>
      <c r="M6" s="44"/>
      <c r="N6" s="232"/>
      <c r="O6" s="179"/>
    </row>
    <row r="7" spans="2:15" ht="15.75" thickBot="1">
      <c r="B7" s="591" t="s">
        <v>16</v>
      </c>
      <c r="C7" s="591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</row>
    <row r="8" spans="2:15" ht="15.75">
      <c r="B8" s="51"/>
      <c r="C8" s="664"/>
      <c r="D8" s="666" t="s">
        <v>189</v>
      </c>
      <c r="E8" s="666" t="s">
        <v>190</v>
      </c>
      <c r="F8" s="263" t="s">
        <v>191</v>
      </c>
      <c r="G8" s="666" t="s">
        <v>192</v>
      </c>
      <c r="H8" s="662" t="s">
        <v>193</v>
      </c>
      <c r="I8" s="52"/>
      <c r="J8" s="52"/>
      <c r="K8" s="52"/>
      <c r="L8" s="52"/>
      <c r="M8" s="52"/>
      <c r="N8" s="52"/>
      <c r="O8" s="52"/>
    </row>
    <row r="9" spans="2:15" ht="16.5" thickBot="1">
      <c r="B9" s="221"/>
      <c r="C9" s="665"/>
      <c r="D9" s="667"/>
      <c r="E9" s="667"/>
      <c r="F9" s="264" t="s">
        <v>332</v>
      </c>
      <c r="G9" s="667"/>
      <c r="H9" s="663"/>
      <c r="I9" s="52"/>
      <c r="J9" s="52"/>
      <c r="K9" s="52"/>
      <c r="L9" s="52"/>
      <c r="M9" s="52"/>
      <c r="N9" s="52"/>
      <c r="O9" s="52"/>
    </row>
    <row r="10" spans="2:15" ht="20.25" customHeight="1">
      <c r="B10" s="262"/>
      <c r="C10" s="265" t="s">
        <v>194</v>
      </c>
      <c r="D10" s="266"/>
      <c r="E10" s="266"/>
      <c r="F10" s="266"/>
      <c r="G10" s="267"/>
      <c r="H10" s="268"/>
      <c r="I10" s="31"/>
      <c r="J10" s="31"/>
      <c r="K10" s="31"/>
      <c r="L10" s="31"/>
      <c r="M10" s="31"/>
      <c r="N10" s="31"/>
      <c r="O10" s="31"/>
    </row>
    <row r="11" spans="2:15" s="66" customFormat="1" ht="20.25" customHeight="1">
      <c r="B11" s="259"/>
      <c r="C11" s="269" t="s">
        <v>195</v>
      </c>
      <c r="D11" s="270"/>
      <c r="E11" s="271"/>
      <c r="F11" s="270"/>
      <c r="G11" s="272" t="s">
        <v>196</v>
      </c>
      <c r="H11" s="272"/>
      <c r="I11" s="213"/>
      <c r="J11" s="213"/>
      <c r="K11" s="55"/>
      <c r="L11" s="55"/>
      <c r="M11" s="55"/>
      <c r="N11" s="55"/>
      <c r="O11" s="55"/>
    </row>
    <row r="12" spans="2:15" s="45" customFormat="1" ht="20.25" customHeight="1">
      <c r="B12" s="260"/>
      <c r="C12" s="269" t="s">
        <v>197</v>
      </c>
      <c r="D12" s="270"/>
      <c r="E12" s="271"/>
      <c r="F12" s="270"/>
      <c r="G12" s="272" t="s">
        <v>196</v>
      </c>
      <c r="H12" s="272"/>
      <c r="I12" s="48"/>
      <c r="J12" s="48"/>
      <c r="K12" s="48"/>
      <c r="L12" s="48"/>
      <c r="M12" s="260"/>
      <c r="N12" s="208"/>
      <c r="O12" s="208"/>
    </row>
    <row r="13" spans="2:15" s="45" customFormat="1" ht="20.25" customHeight="1">
      <c r="B13" s="260"/>
      <c r="C13" s="269" t="s">
        <v>198</v>
      </c>
      <c r="D13" s="270"/>
      <c r="E13" s="271"/>
      <c r="F13" s="270"/>
      <c r="G13" s="272" t="s">
        <v>196</v>
      </c>
      <c r="H13" s="272"/>
      <c r="I13" s="99"/>
      <c r="J13" s="99"/>
      <c r="K13" s="260"/>
      <c r="L13" s="260"/>
      <c r="M13" s="260"/>
      <c r="N13" s="260"/>
      <c r="O13" s="260"/>
    </row>
    <row r="14" spans="1:15" s="8" customFormat="1" ht="20.25" customHeight="1">
      <c r="A14" s="5"/>
      <c r="B14" s="213"/>
      <c r="C14" s="269" t="s">
        <v>199</v>
      </c>
      <c r="D14" s="270"/>
      <c r="E14" s="271"/>
      <c r="F14" s="270"/>
      <c r="G14" s="272" t="s">
        <v>196</v>
      </c>
      <c r="H14" s="272"/>
      <c r="I14" s="213"/>
      <c r="J14" s="213"/>
      <c r="K14" s="213"/>
      <c r="L14" s="213"/>
      <c r="M14" s="213"/>
      <c r="N14" s="213"/>
      <c r="O14" s="213"/>
    </row>
    <row r="15" spans="2:15" s="8" customFormat="1" ht="20.25" customHeight="1" thickBot="1">
      <c r="B15" s="261"/>
      <c r="C15" s="273" t="s">
        <v>200</v>
      </c>
      <c r="D15" s="274"/>
      <c r="E15" s="275"/>
      <c r="F15" s="274"/>
      <c r="G15" s="276" t="s">
        <v>196</v>
      </c>
      <c r="H15" s="276"/>
      <c r="I15" s="213"/>
      <c r="J15" s="213"/>
      <c r="K15" s="213"/>
      <c r="L15" s="213"/>
      <c r="M15" s="213"/>
      <c r="N15" s="213"/>
      <c r="O15" s="213"/>
    </row>
    <row r="16" spans="2:15" s="8" customFormat="1" ht="20.25" customHeight="1">
      <c r="B16" s="213"/>
      <c r="C16" s="277" t="s">
        <v>201</v>
      </c>
      <c r="D16" s="270"/>
      <c r="E16" s="271"/>
      <c r="F16" s="278"/>
      <c r="G16" s="278"/>
      <c r="H16" s="268"/>
      <c r="I16" s="213"/>
      <c r="J16" s="213"/>
      <c r="K16" s="213"/>
      <c r="L16" s="213"/>
      <c r="M16" s="213"/>
      <c r="N16" s="213"/>
      <c r="O16" s="213"/>
    </row>
    <row r="17" spans="2:15" s="8" customFormat="1" ht="20.25" customHeight="1">
      <c r="B17" s="213"/>
      <c r="C17" s="269" t="s">
        <v>202</v>
      </c>
      <c r="D17" s="270"/>
      <c r="E17" s="271"/>
      <c r="F17" s="270"/>
      <c r="G17" s="272" t="s">
        <v>196</v>
      </c>
      <c r="H17" s="272"/>
      <c r="I17" s="213"/>
      <c r="J17" s="213"/>
      <c r="K17" s="213"/>
      <c r="L17" s="213"/>
      <c r="M17" s="213"/>
      <c r="N17" s="213"/>
      <c r="O17" s="213"/>
    </row>
    <row r="18" spans="2:15" s="8" customFormat="1" ht="20.25" customHeight="1">
      <c r="B18" s="213"/>
      <c r="C18" s="269" t="s">
        <v>203</v>
      </c>
      <c r="D18" s="270"/>
      <c r="E18" s="271" t="s">
        <v>332</v>
      </c>
      <c r="F18" s="270"/>
      <c r="G18" s="272" t="s">
        <v>196</v>
      </c>
      <c r="H18" s="272"/>
      <c r="I18" s="213"/>
      <c r="J18" s="213"/>
      <c r="K18" s="213"/>
      <c r="L18" s="213"/>
      <c r="M18" s="213"/>
      <c r="N18" s="213"/>
      <c r="O18" s="213"/>
    </row>
    <row r="19" spans="2:15" s="8" customFormat="1" ht="20.25" customHeight="1" thickBot="1">
      <c r="B19" s="261"/>
      <c r="C19" s="273" t="s">
        <v>204</v>
      </c>
      <c r="D19" s="274"/>
      <c r="E19" s="275"/>
      <c r="F19" s="274"/>
      <c r="G19" s="276" t="s">
        <v>196</v>
      </c>
      <c r="H19" s="276"/>
      <c r="I19" s="213"/>
      <c r="J19" s="213"/>
      <c r="K19" s="213"/>
      <c r="L19" s="213"/>
      <c r="M19" s="213"/>
      <c r="N19" s="213"/>
      <c r="O19" s="213"/>
    </row>
    <row r="20" spans="2:15" s="8" customFormat="1" ht="20.25" customHeight="1">
      <c r="B20" s="261"/>
      <c r="C20" s="277" t="s">
        <v>205</v>
      </c>
      <c r="D20" s="270"/>
      <c r="E20" s="271"/>
      <c r="F20" s="278"/>
      <c r="G20" s="278"/>
      <c r="H20" s="268"/>
      <c r="I20" s="213"/>
      <c r="J20" s="213"/>
      <c r="K20" s="213"/>
      <c r="L20" s="213"/>
      <c r="M20" s="213"/>
      <c r="N20" s="213"/>
      <c r="O20" s="213"/>
    </row>
    <row r="21" spans="1:15" s="8" customFormat="1" ht="20.25" customHeight="1">
      <c r="A21" s="45"/>
      <c r="B21" s="213"/>
      <c r="C21" s="269" t="s">
        <v>202</v>
      </c>
      <c r="D21" s="270"/>
      <c r="E21" s="271"/>
      <c r="F21" s="270"/>
      <c r="G21" s="272" t="s">
        <v>196</v>
      </c>
      <c r="H21" s="272"/>
      <c r="I21" s="213"/>
      <c r="J21" s="213"/>
      <c r="K21" s="213"/>
      <c r="L21" s="213"/>
      <c r="M21" s="213"/>
      <c r="N21" s="213"/>
      <c r="O21" s="213"/>
    </row>
    <row r="22" spans="1:15" s="8" customFormat="1" ht="20.25" customHeight="1">
      <c r="A22" s="45"/>
      <c r="B22" s="213"/>
      <c r="C22" s="269" t="s">
        <v>203</v>
      </c>
      <c r="D22" s="270"/>
      <c r="E22" s="271" t="s">
        <v>332</v>
      </c>
      <c r="F22" s="270"/>
      <c r="G22" s="272" t="s">
        <v>196</v>
      </c>
      <c r="H22" s="272"/>
      <c r="I22" s="213"/>
      <c r="J22" s="213"/>
      <c r="K22" s="213"/>
      <c r="L22" s="213"/>
      <c r="M22" s="213"/>
      <c r="N22" s="213"/>
      <c r="O22" s="213"/>
    </row>
    <row r="23" spans="1:15" s="8" customFormat="1" ht="20.25" customHeight="1" thickBot="1">
      <c r="A23" s="45"/>
      <c r="B23" s="213"/>
      <c r="C23" s="273" t="s">
        <v>204</v>
      </c>
      <c r="D23" s="274"/>
      <c r="E23" s="275"/>
      <c r="F23" s="274"/>
      <c r="G23" s="276" t="s">
        <v>196</v>
      </c>
      <c r="H23" s="276"/>
      <c r="I23" s="213"/>
      <c r="J23" s="213"/>
      <c r="K23" s="213"/>
      <c r="L23" s="213"/>
      <c r="M23" s="213"/>
      <c r="N23" s="213"/>
      <c r="O23" s="213"/>
    </row>
    <row r="24" spans="1:15" s="8" customFormat="1" ht="20.25" customHeight="1">
      <c r="A24" s="45"/>
      <c r="B24" s="213"/>
      <c r="C24" s="277" t="s">
        <v>206</v>
      </c>
      <c r="D24" s="270"/>
      <c r="E24" s="271"/>
      <c r="F24" s="278"/>
      <c r="G24" s="278"/>
      <c r="H24" s="268"/>
      <c r="I24" s="213"/>
      <c r="J24" s="213"/>
      <c r="K24" s="213"/>
      <c r="L24" s="213"/>
      <c r="M24" s="213"/>
      <c r="N24" s="213"/>
      <c r="O24" s="213"/>
    </row>
    <row r="25" spans="1:15" s="8" customFormat="1" ht="20.25" customHeight="1">
      <c r="A25" s="45"/>
      <c r="B25" s="213"/>
      <c r="C25" s="269" t="s">
        <v>202</v>
      </c>
      <c r="D25" s="279"/>
      <c r="E25" s="271"/>
      <c r="F25" s="270"/>
      <c r="G25" s="272" t="s">
        <v>196</v>
      </c>
      <c r="H25" s="272"/>
      <c r="I25" s="213"/>
      <c r="J25" s="213"/>
      <c r="K25" s="213"/>
      <c r="L25" s="213"/>
      <c r="M25" s="99"/>
      <c r="N25" s="83"/>
      <c r="O25" s="83"/>
    </row>
    <row r="26" spans="1:15" s="8" customFormat="1" ht="20.25" customHeight="1">
      <c r="A26" s="45"/>
      <c r="B26" s="213"/>
      <c r="C26" s="269" t="s">
        <v>203</v>
      </c>
      <c r="D26" s="270"/>
      <c r="E26" s="271" t="s">
        <v>332</v>
      </c>
      <c r="F26" s="270"/>
      <c r="G26" s="272" t="s">
        <v>196</v>
      </c>
      <c r="H26" s="272"/>
      <c r="I26" s="213"/>
      <c r="J26" s="213"/>
      <c r="K26" s="213"/>
      <c r="L26" s="213"/>
      <c r="M26" s="213"/>
      <c r="N26" s="213"/>
      <c r="O26" s="213"/>
    </row>
    <row r="27" spans="1:15" s="8" customFormat="1" ht="20.25" customHeight="1" thickBot="1">
      <c r="A27" s="45"/>
      <c r="B27" s="213"/>
      <c r="C27" s="273" t="s">
        <v>204</v>
      </c>
      <c r="D27" s="274"/>
      <c r="E27" s="275"/>
      <c r="F27" s="274"/>
      <c r="G27" s="276" t="s">
        <v>196</v>
      </c>
      <c r="H27" s="276"/>
      <c r="I27" s="213"/>
      <c r="J27" s="213"/>
      <c r="K27" s="213"/>
      <c r="L27" s="213"/>
      <c r="M27" s="213"/>
      <c r="N27" s="213"/>
      <c r="O27" s="213"/>
    </row>
    <row r="28" spans="1:15" s="8" customFormat="1" ht="20.25" customHeight="1">
      <c r="A28" s="5"/>
      <c r="B28" s="213"/>
      <c r="C28" s="280" t="s">
        <v>207</v>
      </c>
      <c r="D28" s="270"/>
      <c r="E28" s="271"/>
      <c r="F28" s="270"/>
      <c r="G28" s="272" t="s">
        <v>196</v>
      </c>
      <c r="H28" s="272"/>
      <c r="I28" s="213"/>
      <c r="J28" s="213"/>
      <c r="K28" s="213"/>
      <c r="L28" s="213"/>
      <c r="M28" s="213"/>
      <c r="N28" s="213"/>
      <c r="O28" s="213"/>
    </row>
    <row r="29" spans="1:15" s="8" customFormat="1" ht="20.25" customHeight="1">
      <c r="A29" s="5"/>
      <c r="B29" s="190"/>
      <c r="C29" s="280" t="s">
        <v>208</v>
      </c>
      <c r="D29" s="270"/>
      <c r="E29" s="271"/>
      <c r="F29" s="270"/>
      <c r="G29" s="272" t="s">
        <v>196</v>
      </c>
      <c r="H29" s="272"/>
      <c r="I29" s="55"/>
      <c r="J29" s="55"/>
      <c r="K29" s="55"/>
      <c r="L29" s="55"/>
      <c r="M29" s="55"/>
      <c r="N29" s="55"/>
      <c r="O29" s="55"/>
    </row>
    <row r="30" spans="1:15" s="8" customFormat="1" ht="20.25" customHeight="1">
      <c r="A30" s="5"/>
      <c r="B30" s="213"/>
      <c r="C30" s="280" t="s">
        <v>209</v>
      </c>
      <c r="D30" s="270"/>
      <c r="E30" s="271"/>
      <c r="F30" s="270"/>
      <c r="G30" s="272" t="s">
        <v>196</v>
      </c>
      <c r="H30" s="272"/>
      <c r="I30" s="213"/>
      <c r="J30" s="213"/>
      <c r="K30" s="213"/>
      <c r="L30" s="213"/>
      <c r="M30" s="213"/>
      <c r="N30" s="213"/>
      <c r="O30" s="213"/>
    </row>
    <row r="31" spans="1:15" s="8" customFormat="1" ht="20.25" customHeight="1">
      <c r="A31" s="6"/>
      <c r="B31" s="213"/>
      <c r="C31" s="280" t="s">
        <v>210</v>
      </c>
      <c r="D31" s="270"/>
      <c r="E31" s="271"/>
      <c r="F31" s="270"/>
      <c r="G31" s="272" t="s">
        <v>196</v>
      </c>
      <c r="H31" s="272"/>
      <c r="I31" s="213"/>
      <c r="J31" s="213"/>
      <c r="K31" s="213"/>
      <c r="L31" s="213"/>
      <c r="M31" s="213"/>
      <c r="N31" s="213"/>
      <c r="O31" s="213"/>
    </row>
    <row r="32" spans="1:15" s="8" customFormat="1" ht="20.25" customHeight="1" thickBot="1">
      <c r="A32" s="5"/>
      <c r="B32" s="213"/>
      <c r="C32" s="281" t="s">
        <v>211</v>
      </c>
      <c r="D32" s="282"/>
      <c r="E32" s="271"/>
      <c r="F32" s="272"/>
      <c r="G32" s="272" t="s">
        <v>196</v>
      </c>
      <c r="H32" s="272"/>
      <c r="I32" s="213"/>
      <c r="J32" s="213"/>
      <c r="K32" s="213"/>
      <c r="L32" s="213"/>
      <c r="M32" s="213"/>
      <c r="N32" s="213"/>
      <c r="O32" s="213"/>
    </row>
    <row r="33" spans="1:15" s="8" customFormat="1" ht="16.5" thickBot="1">
      <c r="A33" s="6"/>
      <c r="B33" s="213"/>
      <c r="C33" s="283" t="s">
        <v>212</v>
      </c>
      <c r="D33" s="282" t="s">
        <v>213</v>
      </c>
      <c r="E33" s="284" t="s">
        <v>332</v>
      </c>
      <c r="F33" s="285"/>
      <c r="G33" s="285" t="s">
        <v>214</v>
      </c>
      <c r="H33" s="272"/>
      <c r="I33" s="213"/>
      <c r="J33" s="213"/>
      <c r="K33" s="213"/>
      <c r="L33" s="213"/>
      <c r="M33" s="213"/>
      <c r="N33" s="213"/>
      <c r="O33" s="213"/>
    </row>
    <row r="34" spans="1:15" s="8" customFormat="1" ht="20.25" customHeight="1" thickBot="1">
      <c r="A34" s="5"/>
      <c r="B34" s="213"/>
      <c r="C34" s="286" t="s">
        <v>215</v>
      </c>
      <c r="D34" s="282" t="s">
        <v>213</v>
      </c>
      <c r="E34" s="275" t="s">
        <v>332</v>
      </c>
      <c r="F34" s="287"/>
      <c r="G34" s="288" t="s">
        <v>196</v>
      </c>
      <c r="H34" s="276"/>
      <c r="I34" s="213"/>
      <c r="J34" s="213"/>
      <c r="K34" s="213"/>
      <c r="L34" s="213"/>
      <c r="M34" s="213"/>
      <c r="N34" s="213"/>
      <c r="O34" s="213"/>
    </row>
    <row r="35" spans="1:15" s="8" customFormat="1" ht="20.25" customHeight="1" thickBot="1">
      <c r="A35" s="6"/>
      <c r="B35" s="213"/>
      <c r="C35" s="289"/>
      <c r="D35" s="290" t="s">
        <v>216</v>
      </c>
      <c r="E35" s="291"/>
      <c r="F35" s="292"/>
      <c r="G35" s="293"/>
      <c r="H35" s="274"/>
      <c r="I35" s="213"/>
      <c r="J35" s="213"/>
      <c r="K35" s="213"/>
      <c r="L35" s="213"/>
      <c r="M35" s="213"/>
      <c r="N35" s="213"/>
      <c r="O35" s="213"/>
    </row>
    <row r="36" spans="1:15" s="8" customFormat="1" ht="20.25" customHeight="1" thickBot="1">
      <c r="A36" s="5"/>
      <c r="B36" s="213"/>
      <c r="C36" s="289"/>
      <c r="D36" s="294" t="s">
        <v>217</v>
      </c>
      <c r="E36" s="295"/>
      <c r="F36" s="274"/>
      <c r="G36" s="296"/>
      <c r="H36" s="274"/>
      <c r="I36" s="213"/>
      <c r="J36" s="213"/>
      <c r="K36" s="213"/>
      <c r="L36" s="213"/>
      <c r="M36" s="213"/>
      <c r="N36" s="213"/>
      <c r="O36" s="213"/>
    </row>
    <row r="37" spans="2:15" s="8" customFormat="1" ht="20.25" customHeight="1" thickBot="1">
      <c r="B37" s="213"/>
      <c r="C37" s="289"/>
      <c r="D37" s="294" t="s">
        <v>218</v>
      </c>
      <c r="E37" s="295"/>
      <c r="F37" s="274"/>
      <c r="G37" s="296"/>
      <c r="H37" s="274"/>
      <c r="I37" s="213"/>
      <c r="J37" s="213"/>
      <c r="K37" s="213"/>
      <c r="L37" s="213"/>
      <c r="M37" s="213"/>
      <c r="N37" s="213"/>
      <c r="O37" s="213"/>
    </row>
    <row r="38" spans="2:15" s="8" customFormat="1" ht="12.75"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</row>
    <row r="39" spans="2:15" ht="12.75">
      <c r="B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2:15" ht="12.75">
      <c r="B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2:15" ht="12.75">
      <c r="B41" s="20"/>
      <c r="C41" s="20" t="s">
        <v>219</v>
      </c>
      <c r="D41" s="20"/>
      <c r="E41" s="20"/>
      <c r="F41" s="20" t="s">
        <v>220</v>
      </c>
      <c r="G41" s="20"/>
      <c r="H41" s="20"/>
      <c r="I41" s="20"/>
      <c r="J41" s="20"/>
      <c r="K41" s="20"/>
      <c r="L41" s="20"/>
      <c r="M41" s="20"/>
      <c r="N41" s="20"/>
      <c r="O41" s="20"/>
    </row>
    <row r="42" spans="2:15" ht="12.75">
      <c r="B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2:15" ht="12.75">
      <c r="B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2:15" ht="12.75">
      <c r="B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ht="12.75">
      <c r="A45" s="4"/>
      <c r="B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2:15" ht="12.75">
      <c r="B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8" spans="1:35" ht="23.25" customHeight="1">
      <c r="A48" s="604" t="s">
        <v>464</v>
      </c>
      <c r="B48" s="605"/>
      <c r="C48" s="605"/>
      <c r="D48" s="605"/>
      <c r="E48" s="605"/>
      <c r="F48" s="605"/>
      <c r="G48" s="605"/>
      <c r="H48" s="605"/>
      <c r="I48" s="605"/>
      <c r="J48" s="605"/>
      <c r="K48" s="605"/>
      <c r="L48" s="605"/>
      <c r="M48" s="605"/>
      <c r="N48" s="605"/>
      <c r="O48" s="605"/>
      <c r="P48" s="605"/>
      <c r="Q48" s="605"/>
      <c r="R48" s="605"/>
      <c r="S48" s="605"/>
      <c r="T48" s="605"/>
      <c r="U48" s="605"/>
      <c r="V48" s="605"/>
      <c r="W48" s="605"/>
      <c r="X48" s="605"/>
      <c r="Y48" s="605"/>
      <c r="Z48" s="605"/>
      <c r="AA48" s="605"/>
      <c r="AB48" s="605"/>
      <c r="AC48" s="605"/>
      <c r="AD48" s="605"/>
      <c r="AE48" s="605"/>
      <c r="AF48" s="605"/>
      <c r="AG48" s="605"/>
      <c r="AH48" s="605"/>
      <c r="AI48" s="605"/>
    </row>
  </sheetData>
  <sheetProtection insertRows="0" selectLockedCells="1"/>
  <mergeCells count="7">
    <mergeCell ref="A48:AI48"/>
    <mergeCell ref="B7:O7"/>
    <mergeCell ref="H8:H9"/>
    <mergeCell ref="C8:C9"/>
    <mergeCell ref="D8:D9"/>
    <mergeCell ref="E8:E9"/>
    <mergeCell ref="G8:G9"/>
  </mergeCells>
  <printOptions horizontalCentered="1"/>
  <pageMargins left="0.1968503937007874" right="0.1968503937007874" top="0.5118110236220472" bottom="0.3937007874015748" header="0.5118110236220472" footer="0.31496062992125984"/>
  <pageSetup horizontalDpi="600" verticalDpi="600" orientation="portrait" paperSize="9" scale="75" r:id="rId2"/>
  <headerFooter alignWithMargins="0">
    <oddFooter>&amp;L&amp;9SCAN - Aide à la production - &amp;A&amp;R&amp;9&amp;P</oddFooter>
  </headerFooter>
  <rowBreaks count="1" manualBreakCount="1">
    <brk id="47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8"/>
  <dimension ref="A3:FM67"/>
  <sheetViews>
    <sheetView showGridLines="0" showRowColHeaders="0" view="pageBreakPreview" zoomScaleSheetLayoutView="100" zoomScalePageLayoutView="0" workbookViewId="0" topLeftCell="A1">
      <selection activeCell="A63" sqref="A63:AI63"/>
    </sheetView>
  </sheetViews>
  <sheetFormatPr defaultColWidth="11.421875" defaultRowHeight="12.75"/>
  <cols>
    <col min="1" max="2" width="3.7109375" style="0" customWidth="1"/>
    <col min="3" max="3" width="3.7109375" style="20" customWidth="1"/>
    <col min="4" max="13" width="3.7109375" style="0" customWidth="1"/>
    <col min="14" max="14" width="4.421875" style="0" customWidth="1"/>
    <col min="15" max="22" width="3.7109375" style="0" customWidth="1"/>
    <col min="23" max="23" width="4.8515625" style="0" customWidth="1"/>
    <col min="24" max="34" width="3.7109375" style="0" customWidth="1"/>
    <col min="35" max="35" width="1.8515625" style="0" customWidth="1"/>
  </cols>
  <sheetData>
    <row r="1" ht="12.75" customHeight="1"/>
    <row r="2" ht="12" customHeight="1"/>
    <row r="3" spans="2:35" s="34" customFormat="1" ht="62.25" customHeight="1" thickBot="1">
      <c r="B3" s="599" t="s">
        <v>514</v>
      </c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6"/>
      <c r="AH3" s="44"/>
      <c r="AI3" s="44"/>
    </row>
    <row r="4" spans="2:35" s="34" customFormat="1" ht="7.5" customHeight="1">
      <c r="B4" s="107"/>
      <c r="C4" s="108"/>
      <c r="D4" s="108"/>
      <c r="E4" s="108"/>
      <c r="F4" s="108"/>
      <c r="G4" s="109"/>
      <c r="H4" s="108"/>
      <c r="I4" s="108"/>
      <c r="J4" s="108"/>
      <c r="K4" s="108"/>
      <c r="L4" s="108"/>
      <c r="M4" s="108"/>
      <c r="N4" s="110"/>
      <c r="O4" s="111"/>
      <c r="P4" s="111"/>
      <c r="Q4" s="111"/>
      <c r="R4" s="111"/>
      <c r="S4" s="111"/>
      <c r="T4" s="111"/>
      <c r="U4" s="112"/>
      <c r="V4" s="111"/>
      <c r="W4" s="111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44"/>
      <c r="AI4" s="44"/>
    </row>
    <row r="5" spans="2:35" s="34" customFormat="1" ht="7.5" customHeight="1">
      <c r="B5" s="230"/>
      <c r="C5" s="44"/>
      <c r="D5" s="44"/>
      <c r="E5" s="44"/>
      <c r="F5" s="44"/>
      <c r="G5" s="231"/>
      <c r="H5" s="44"/>
      <c r="I5" s="44"/>
      <c r="J5" s="44"/>
      <c r="K5" s="44"/>
      <c r="L5" s="44"/>
      <c r="M5" s="44"/>
      <c r="N5" s="232"/>
      <c r="O5" s="179"/>
      <c r="P5" s="179"/>
      <c r="Q5" s="179"/>
      <c r="R5" s="179"/>
      <c r="S5" s="179"/>
      <c r="T5" s="179"/>
      <c r="U5" s="233"/>
      <c r="V5" s="179"/>
      <c r="W5" s="179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</row>
    <row r="6" spans="2:35" s="34" customFormat="1" ht="7.5" customHeight="1">
      <c r="B6" s="230"/>
      <c r="C6" s="44"/>
      <c r="D6" s="44"/>
      <c r="E6" s="44"/>
      <c r="F6" s="44"/>
      <c r="G6" s="231"/>
      <c r="H6" s="44"/>
      <c r="I6" s="44"/>
      <c r="J6" s="44"/>
      <c r="K6" s="44"/>
      <c r="L6" s="44"/>
      <c r="M6" s="44"/>
      <c r="N6" s="232"/>
      <c r="O6" s="179"/>
      <c r="P6" s="179"/>
      <c r="Q6" s="179"/>
      <c r="R6" s="179"/>
      <c r="S6" s="179"/>
      <c r="T6" s="179"/>
      <c r="U6" s="233"/>
      <c r="V6" s="179"/>
      <c r="W6" s="179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 spans="2:35" ht="15">
      <c r="B7" s="591" t="s">
        <v>16</v>
      </c>
      <c r="C7" s="591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1"/>
      <c r="Q7" s="591"/>
      <c r="R7" s="591"/>
      <c r="S7" s="591"/>
      <c r="T7" s="591"/>
      <c r="U7" s="591"/>
      <c r="V7" s="591"/>
      <c r="W7" s="591"/>
      <c r="X7" s="591"/>
      <c r="Y7" s="591"/>
      <c r="Z7" s="591"/>
      <c r="AA7" s="591"/>
      <c r="AB7" s="591"/>
      <c r="AC7" s="591"/>
      <c r="AD7" s="591"/>
      <c r="AE7" s="591"/>
      <c r="AF7" s="591"/>
      <c r="AG7" s="591"/>
      <c r="AH7" s="51"/>
      <c r="AI7" s="51"/>
    </row>
    <row r="8" spans="2:35" ht="15">
      <c r="B8" s="315"/>
      <c r="C8" s="4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42"/>
      <c r="AG8" s="42"/>
      <c r="AH8" s="42"/>
      <c r="AI8" s="42"/>
    </row>
    <row r="9" spans="1:169" ht="15">
      <c r="A9" s="200"/>
      <c r="B9" s="241" t="s">
        <v>242</v>
      </c>
      <c r="C9" s="241"/>
      <c r="D9" s="200"/>
      <c r="E9" s="200"/>
      <c r="F9" s="200"/>
      <c r="G9" s="200"/>
      <c r="H9" s="200"/>
      <c r="I9" s="316"/>
      <c r="J9" s="316"/>
      <c r="K9" s="316"/>
      <c r="L9" s="316"/>
      <c r="M9" s="677"/>
      <c r="N9" s="677"/>
      <c r="O9" s="677"/>
      <c r="P9" s="677"/>
      <c r="Q9" s="677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200"/>
      <c r="AG9" s="200"/>
      <c r="AH9" s="20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  <c r="DR9" s="180"/>
      <c r="DS9" s="180"/>
      <c r="DT9" s="180"/>
      <c r="DU9" s="180"/>
      <c r="DV9" s="180"/>
      <c r="DW9" s="180"/>
      <c r="DX9" s="180"/>
      <c r="DY9" s="180"/>
      <c r="DZ9" s="180"/>
      <c r="EA9" s="180"/>
      <c r="EB9" s="180"/>
      <c r="EC9" s="180"/>
      <c r="ED9" s="180"/>
      <c r="EE9" s="180"/>
      <c r="EF9" s="180"/>
      <c r="EG9" s="180"/>
      <c r="EH9" s="180"/>
      <c r="EI9" s="180"/>
      <c r="EJ9" s="180"/>
      <c r="EK9" s="180"/>
      <c r="EL9" s="180"/>
      <c r="EM9" s="180"/>
      <c r="EN9" s="180"/>
      <c r="EO9" s="180"/>
      <c r="EP9" s="180"/>
      <c r="EQ9" s="180"/>
      <c r="ER9" s="180"/>
      <c r="ES9" s="180"/>
      <c r="ET9" s="180"/>
      <c r="EU9" s="180"/>
      <c r="EV9" s="180"/>
      <c r="EW9" s="180"/>
      <c r="EX9" s="180"/>
      <c r="EY9" s="180"/>
      <c r="EZ9" s="180"/>
      <c r="FA9" s="180"/>
      <c r="FB9" s="180"/>
      <c r="FC9" s="180"/>
      <c r="FD9" s="180"/>
      <c r="FE9" s="180"/>
      <c r="FF9" s="180"/>
      <c r="FG9" s="180"/>
      <c r="FH9" s="180"/>
      <c r="FI9" s="180"/>
      <c r="FJ9" s="180"/>
      <c r="FK9" s="180"/>
      <c r="FL9" s="180"/>
      <c r="FM9" s="180"/>
    </row>
    <row r="10" spans="1:34" s="200" customFormat="1" ht="4.5" customHeight="1">
      <c r="A10" s="201"/>
      <c r="B10" s="242"/>
      <c r="C10" s="242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</row>
    <row r="11" spans="1:169" ht="15">
      <c r="A11" s="200"/>
      <c r="B11" s="241" t="s">
        <v>243</v>
      </c>
      <c r="C11" s="241"/>
      <c r="D11" s="200"/>
      <c r="E11" s="200"/>
      <c r="F11" s="200"/>
      <c r="G11" s="200"/>
      <c r="H11" s="200"/>
      <c r="I11" s="316"/>
      <c r="J11" s="316"/>
      <c r="K11" s="316"/>
      <c r="L11" s="316"/>
      <c r="M11" s="677"/>
      <c r="N11" s="677"/>
      <c r="O11" s="677"/>
      <c r="P11" s="677"/>
      <c r="Q11" s="677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200"/>
      <c r="AG11" s="200"/>
      <c r="AH11" s="20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0"/>
      <c r="DX11" s="180"/>
      <c r="DY11" s="180"/>
      <c r="DZ11" s="180"/>
      <c r="EA11" s="180"/>
      <c r="EB11" s="180"/>
      <c r="EC11" s="180"/>
      <c r="ED11" s="180"/>
      <c r="EE11" s="180"/>
      <c r="EF11" s="180"/>
      <c r="EG11" s="180"/>
      <c r="EH11" s="180"/>
      <c r="EI11" s="180"/>
      <c r="EJ11" s="180"/>
      <c r="EK11" s="180"/>
      <c r="EL11" s="180"/>
      <c r="EM11" s="180"/>
      <c r="EN11" s="180"/>
      <c r="EO11" s="180"/>
      <c r="EP11" s="180"/>
      <c r="EQ11" s="180"/>
      <c r="ER11" s="180"/>
      <c r="ES11" s="180"/>
      <c r="ET11" s="180"/>
      <c r="EU11" s="180"/>
      <c r="EV11" s="180"/>
      <c r="EW11" s="180"/>
      <c r="EX11" s="180"/>
      <c r="EY11" s="180"/>
      <c r="EZ11" s="180"/>
      <c r="FA11" s="180"/>
      <c r="FB11" s="180"/>
      <c r="FC11" s="180"/>
      <c r="FD11" s="180"/>
      <c r="FE11" s="180"/>
      <c r="FF11" s="180"/>
      <c r="FG11" s="180"/>
      <c r="FH11" s="180"/>
      <c r="FI11" s="180"/>
      <c r="FJ11" s="180"/>
      <c r="FK11" s="180"/>
      <c r="FL11" s="180"/>
      <c r="FM11" s="180"/>
    </row>
    <row r="12" spans="1:34" s="200" customFormat="1" ht="4.5" customHeight="1">
      <c r="A12" s="201"/>
      <c r="B12" s="242"/>
      <c r="C12" s="242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</row>
    <row r="13" spans="1:169" ht="15">
      <c r="A13" s="200"/>
      <c r="B13" s="317" t="s">
        <v>250</v>
      </c>
      <c r="C13" s="241"/>
      <c r="D13" s="200"/>
      <c r="E13" s="200"/>
      <c r="F13" s="200"/>
      <c r="G13" s="200"/>
      <c r="H13" s="668"/>
      <c r="I13" s="595"/>
      <c r="J13" s="595"/>
      <c r="K13" s="595"/>
      <c r="L13" s="595"/>
      <c r="M13" s="595"/>
      <c r="N13" s="595"/>
      <c r="O13" s="595"/>
      <c r="P13" s="595"/>
      <c r="Q13" s="595"/>
      <c r="R13" s="595"/>
      <c r="S13" s="595"/>
      <c r="T13" s="595"/>
      <c r="U13" s="595"/>
      <c r="V13" s="595"/>
      <c r="W13" s="316"/>
      <c r="X13" s="316"/>
      <c r="Y13" s="316"/>
      <c r="Z13" s="316"/>
      <c r="AA13" s="316"/>
      <c r="AB13" s="316"/>
      <c r="AC13" s="316"/>
      <c r="AD13" s="316"/>
      <c r="AE13" s="316"/>
      <c r="AF13" s="200"/>
      <c r="AG13" s="200"/>
      <c r="AH13" s="20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  <c r="DI13" s="180"/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0"/>
      <c r="DX13" s="180"/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  <c r="EK13" s="180"/>
      <c r="EL13" s="180"/>
      <c r="EM13" s="180"/>
      <c r="EN13" s="180"/>
      <c r="EO13" s="180"/>
      <c r="EP13" s="180"/>
      <c r="EQ13" s="180"/>
      <c r="ER13" s="180"/>
      <c r="ES13" s="180"/>
      <c r="ET13" s="180"/>
      <c r="EU13" s="180"/>
      <c r="EV13" s="180"/>
      <c r="EW13" s="180"/>
      <c r="EX13" s="180"/>
      <c r="EY13" s="180"/>
      <c r="EZ13" s="180"/>
      <c r="FA13" s="180"/>
      <c r="FB13" s="180"/>
      <c r="FC13" s="180"/>
      <c r="FD13" s="180"/>
      <c r="FE13" s="180"/>
      <c r="FF13" s="180"/>
      <c r="FG13" s="180"/>
      <c r="FH13" s="180"/>
      <c r="FI13" s="180"/>
      <c r="FJ13" s="180"/>
      <c r="FK13" s="180"/>
      <c r="FL13" s="180"/>
      <c r="FM13" s="180"/>
    </row>
    <row r="14" spans="1:34" s="200" customFormat="1" ht="4.5" customHeight="1">
      <c r="A14" s="201"/>
      <c r="B14" s="242"/>
      <c r="C14" s="242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</row>
    <row r="15" spans="1:169" ht="15">
      <c r="A15" s="200"/>
      <c r="B15" s="241" t="s">
        <v>244</v>
      </c>
      <c r="C15" s="241"/>
      <c r="D15" s="200"/>
      <c r="E15" s="200"/>
      <c r="F15" s="200"/>
      <c r="G15" s="200"/>
      <c r="H15" s="200"/>
      <c r="I15" s="316"/>
      <c r="J15" s="316"/>
      <c r="K15" s="316"/>
      <c r="L15" s="316"/>
      <c r="M15" s="676"/>
      <c r="N15" s="676"/>
      <c r="O15" s="676"/>
      <c r="P15" s="676"/>
      <c r="Q15" s="676"/>
      <c r="R15" s="676"/>
      <c r="S15" s="676"/>
      <c r="T15" s="676"/>
      <c r="U15" s="676"/>
      <c r="V15" s="676"/>
      <c r="W15" s="316"/>
      <c r="X15" s="316"/>
      <c r="Y15" s="316"/>
      <c r="Z15" s="316"/>
      <c r="AA15" s="316"/>
      <c r="AB15" s="316"/>
      <c r="AC15" s="316"/>
      <c r="AD15" s="316"/>
      <c r="AE15" s="316"/>
      <c r="AF15" s="200"/>
      <c r="AG15" s="200"/>
      <c r="AH15" s="20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0"/>
      <c r="DX15" s="180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  <c r="EL15" s="180"/>
      <c r="EM15" s="180"/>
      <c r="EN15" s="180"/>
      <c r="EO15" s="180"/>
      <c r="EP15" s="180"/>
      <c r="EQ15" s="180"/>
      <c r="ER15" s="180"/>
      <c r="ES15" s="180"/>
      <c r="ET15" s="180"/>
      <c r="EU15" s="180"/>
      <c r="EV15" s="180"/>
      <c r="EW15" s="180"/>
      <c r="EX15" s="180"/>
      <c r="EY15" s="180"/>
      <c r="EZ15" s="180"/>
      <c r="FA15" s="180"/>
      <c r="FB15" s="180"/>
      <c r="FC15" s="180"/>
      <c r="FD15" s="180"/>
      <c r="FE15" s="180"/>
      <c r="FF15" s="180"/>
      <c r="FG15" s="180"/>
      <c r="FH15" s="180"/>
      <c r="FI15" s="180"/>
      <c r="FJ15" s="180"/>
      <c r="FK15" s="180"/>
      <c r="FL15" s="180"/>
      <c r="FM15" s="180"/>
    </row>
    <row r="16" spans="1:34" s="200" customFormat="1" ht="4.5" customHeight="1">
      <c r="A16" s="201"/>
      <c r="B16" s="242"/>
      <c r="C16" s="242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</row>
    <row r="17" spans="1:169" ht="15">
      <c r="A17" s="200"/>
      <c r="B17" s="241" t="s">
        <v>245</v>
      </c>
      <c r="C17" s="241"/>
      <c r="D17" s="200"/>
      <c r="E17" s="200"/>
      <c r="F17" s="200"/>
      <c r="G17" s="200"/>
      <c r="H17" s="200"/>
      <c r="I17" s="316"/>
      <c r="J17" s="316"/>
      <c r="K17" s="316"/>
      <c r="L17" s="316"/>
      <c r="M17" s="316"/>
      <c r="N17" s="316"/>
      <c r="O17" s="316"/>
      <c r="P17" s="676"/>
      <c r="Q17" s="676"/>
      <c r="R17" s="676"/>
      <c r="S17" s="676"/>
      <c r="T17" s="676"/>
      <c r="U17" s="676"/>
      <c r="V17" s="676"/>
      <c r="W17" s="676"/>
      <c r="X17" s="676"/>
      <c r="Y17" s="676"/>
      <c r="Z17" s="316"/>
      <c r="AA17" s="316"/>
      <c r="AB17" s="316"/>
      <c r="AC17" s="316"/>
      <c r="AD17" s="316"/>
      <c r="AE17" s="316"/>
      <c r="AF17" s="200"/>
      <c r="AG17" s="200"/>
      <c r="AH17" s="20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0"/>
      <c r="DX17" s="180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  <c r="EL17" s="180"/>
      <c r="EM17" s="180"/>
      <c r="EN17" s="180"/>
      <c r="EO17" s="180"/>
      <c r="EP17" s="180"/>
      <c r="EQ17" s="180"/>
      <c r="ER17" s="180"/>
      <c r="ES17" s="180"/>
      <c r="ET17" s="180"/>
      <c r="EU17" s="180"/>
      <c r="EV17" s="180"/>
      <c r="EW17" s="180"/>
      <c r="EX17" s="180"/>
      <c r="EY17" s="180"/>
      <c r="EZ17" s="180"/>
      <c r="FA17" s="180"/>
      <c r="FB17" s="180"/>
      <c r="FC17" s="180"/>
      <c r="FD17" s="180"/>
      <c r="FE17" s="180"/>
      <c r="FF17" s="180"/>
      <c r="FG17" s="180"/>
      <c r="FH17" s="180"/>
      <c r="FI17" s="180"/>
      <c r="FJ17" s="180"/>
      <c r="FK17" s="180"/>
      <c r="FL17" s="180"/>
      <c r="FM17" s="180"/>
    </row>
    <row r="18" spans="1:34" s="200" customFormat="1" ht="4.5" customHeight="1">
      <c r="A18" s="201"/>
      <c r="B18" s="242"/>
      <c r="C18" s="242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</row>
    <row r="19" spans="1:169" ht="15">
      <c r="A19" s="200"/>
      <c r="B19" s="241" t="s">
        <v>246</v>
      </c>
      <c r="C19" s="241"/>
      <c r="D19" s="200"/>
      <c r="E19" s="200"/>
      <c r="F19" s="200"/>
      <c r="G19" s="200"/>
      <c r="H19" s="200"/>
      <c r="I19" s="676"/>
      <c r="J19" s="676"/>
      <c r="K19" s="676"/>
      <c r="L19" s="676"/>
      <c r="M19" s="676"/>
      <c r="N19" s="676"/>
      <c r="O19" s="676"/>
      <c r="P19" s="676"/>
      <c r="Q19" s="676"/>
      <c r="R19" s="676"/>
      <c r="S19" s="676"/>
      <c r="T19" s="676"/>
      <c r="U19" s="676"/>
      <c r="V19" s="676"/>
      <c r="W19" s="316"/>
      <c r="X19" s="316"/>
      <c r="Y19" s="316"/>
      <c r="Z19" s="316"/>
      <c r="AA19" s="316"/>
      <c r="AB19" s="316"/>
      <c r="AC19" s="316"/>
      <c r="AD19" s="316"/>
      <c r="AE19" s="316"/>
      <c r="AF19" s="200"/>
      <c r="AG19" s="200"/>
      <c r="AH19" s="20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0"/>
      <c r="EQ19" s="180"/>
      <c r="ER19" s="180"/>
      <c r="ES19" s="180"/>
      <c r="ET19" s="180"/>
      <c r="EU19" s="180"/>
      <c r="EV19" s="180"/>
      <c r="EW19" s="180"/>
      <c r="EX19" s="180"/>
      <c r="EY19" s="180"/>
      <c r="EZ19" s="180"/>
      <c r="FA19" s="180"/>
      <c r="FB19" s="180"/>
      <c r="FC19" s="180"/>
      <c r="FD19" s="180"/>
      <c r="FE19" s="180"/>
      <c r="FF19" s="180"/>
      <c r="FG19" s="180"/>
      <c r="FH19" s="180"/>
      <c r="FI19" s="180"/>
      <c r="FJ19" s="180"/>
      <c r="FK19" s="180"/>
      <c r="FL19" s="180"/>
      <c r="FM19" s="180"/>
    </row>
    <row r="20" spans="1:34" s="200" customFormat="1" ht="4.5" customHeight="1">
      <c r="A20" s="201"/>
      <c r="B20" s="242"/>
      <c r="C20" s="242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</row>
    <row r="21" spans="1:169" ht="15">
      <c r="A21" s="200"/>
      <c r="B21" s="241" t="s">
        <v>251</v>
      </c>
      <c r="C21" s="241"/>
      <c r="D21" s="200"/>
      <c r="E21" s="200"/>
      <c r="F21" s="200"/>
      <c r="G21" s="676"/>
      <c r="H21" s="676"/>
      <c r="I21" s="676"/>
      <c r="J21" s="318" t="s">
        <v>252</v>
      </c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200"/>
      <c r="AG21" s="200"/>
      <c r="AH21" s="20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DY21" s="180"/>
      <c r="DZ21" s="180"/>
      <c r="EA21" s="180"/>
      <c r="EB21" s="180"/>
      <c r="EC21" s="180"/>
      <c r="ED21" s="180"/>
      <c r="EE21" s="180"/>
      <c r="EF21" s="180"/>
      <c r="EG21" s="180"/>
      <c r="EH21" s="180"/>
      <c r="EI21" s="180"/>
      <c r="EJ21" s="180"/>
      <c r="EK21" s="180"/>
      <c r="EL21" s="180"/>
      <c r="EM21" s="180"/>
      <c r="EN21" s="180"/>
      <c r="EO21" s="180"/>
      <c r="EP21" s="180"/>
      <c r="EQ21" s="180"/>
      <c r="ER21" s="180"/>
      <c r="ES21" s="180"/>
      <c r="ET21" s="180"/>
      <c r="EU21" s="180"/>
      <c r="EV21" s="180"/>
      <c r="EW21" s="180"/>
      <c r="EX21" s="180"/>
      <c r="EY21" s="180"/>
      <c r="EZ21" s="180"/>
      <c r="FA21" s="180"/>
      <c r="FB21" s="180"/>
      <c r="FC21" s="180"/>
      <c r="FD21" s="180"/>
      <c r="FE21" s="180"/>
      <c r="FF21" s="180"/>
      <c r="FG21" s="180"/>
      <c r="FH21" s="180"/>
      <c r="FI21" s="180"/>
      <c r="FJ21" s="180"/>
      <c r="FK21" s="180"/>
      <c r="FL21" s="180"/>
      <c r="FM21" s="180"/>
    </row>
    <row r="22" spans="2:35" ht="5.25" customHeight="1">
      <c r="B22" s="221"/>
      <c r="C22" s="183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42"/>
      <c r="AG22" s="42"/>
      <c r="AH22" s="42"/>
      <c r="AI22" s="42"/>
    </row>
    <row r="23" spans="1:169" ht="15">
      <c r="A23" s="200"/>
      <c r="B23" s="241" t="s">
        <v>340</v>
      </c>
      <c r="C23" s="241"/>
      <c r="D23" s="200"/>
      <c r="E23" s="200"/>
      <c r="F23" s="200"/>
      <c r="G23" s="200"/>
      <c r="H23" s="200"/>
      <c r="I23" s="316"/>
      <c r="J23" s="316"/>
      <c r="K23" s="316"/>
      <c r="L23" s="316"/>
      <c r="M23" s="316"/>
      <c r="N23" s="677"/>
      <c r="O23" s="677"/>
      <c r="P23" s="677"/>
      <c r="Q23" s="677"/>
      <c r="R23" s="677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200"/>
      <c r="AG23" s="200"/>
      <c r="AH23" s="20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0"/>
      <c r="DQ23" s="180"/>
      <c r="DR23" s="180"/>
      <c r="DS23" s="180"/>
      <c r="DT23" s="180"/>
      <c r="DU23" s="180"/>
      <c r="DV23" s="180"/>
      <c r="DW23" s="180"/>
      <c r="DX23" s="180"/>
      <c r="DY23" s="180"/>
      <c r="DZ23" s="180"/>
      <c r="EA23" s="180"/>
      <c r="EB23" s="180"/>
      <c r="EC23" s="180"/>
      <c r="ED23" s="180"/>
      <c r="EE23" s="180"/>
      <c r="EF23" s="180"/>
      <c r="EG23" s="180"/>
      <c r="EH23" s="180"/>
      <c r="EI23" s="180"/>
      <c r="EJ23" s="180"/>
      <c r="EK23" s="180"/>
      <c r="EL23" s="180"/>
      <c r="EM23" s="180"/>
      <c r="EN23" s="180"/>
      <c r="EO23" s="180"/>
      <c r="EP23" s="180"/>
      <c r="EQ23" s="180"/>
      <c r="ER23" s="180"/>
      <c r="ES23" s="180"/>
      <c r="ET23" s="180"/>
      <c r="EU23" s="180"/>
      <c r="EV23" s="180"/>
      <c r="EW23" s="180"/>
      <c r="EX23" s="180"/>
      <c r="EY23" s="180"/>
      <c r="EZ23" s="180"/>
      <c r="FA23" s="180"/>
      <c r="FB23" s="180"/>
      <c r="FC23" s="180"/>
      <c r="FD23" s="180"/>
      <c r="FE23" s="180"/>
      <c r="FF23" s="180"/>
      <c r="FG23" s="180"/>
      <c r="FH23" s="180"/>
      <c r="FI23" s="180"/>
      <c r="FJ23" s="180"/>
      <c r="FK23" s="180"/>
      <c r="FL23" s="180"/>
      <c r="FM23" s="180"/>
    </row>
    <row r="24" spans="1:34" s="200" customFormat="1" ht="4.5" customHeight="1">
      <c r="A24" s="201"/>
      <c r="B24" s="242"/>
      <c r="C24" s="242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</row>
    <row r="25" spans="1:169" ht="15">
      <c r="A25" s="200"/>
      <c r="B25" s="241" t="s">
        <v>247</v>
      </c>
      <c r="C25" s="241"/>
      <c r="D25" s="200"/>
      <c r="E25" s="200"/>
      <c r="F25" s="200"/>
      <c r="G25" s="200"/>
      <c r="H25" s="200"/>
      <c r="I25" s="676"/>
      <c r="J25" s="676"/>
      <c r="K25" s="676"/>
      <c r="L25" s="676"/>
      <c r="M25" s="676"/>
      <c r="N25" s="676"/>
      <c r="O25" s="676"/>
      <c r="P25" s="676"/>
      <c r="Q25" s="676"/>
      <c r="R25" s="676"/>
      <c r="S25" s="676"/>
      <c r="T25" s="676"/>
      <c r="U25" s="676"/>
      <c r="V25" s="676"/>
      <c r="W25" s="316"/>
      <c r="X25" s="316"/>
      <c r="Y25" s="316"/>
      <c r="Z25" s="316"/>
      <c r="AA25" s="316"/>
      <c r="AB25" s="316"/>
      <c r="AC25" s="316"/>
      <c r="AD25" s="316"/>
      <c r="AE25" s="316"/>
      <c r="AF25" s="200"/>
      <c r="AG25" s="200"/>
      <c r="AH25" s="20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0"/>
      <c r="EZ25" s="180"/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0"/>
      <c r="FL25" s="180"/>
      <c r="FM25" s="180"/>
    </row>
    <row r="26" spans="1:34" s="200" customFormat="1" ht="4.5" customHeight="1">
      <c r="A26" s="201"/>
      <c r="B26" s="242"/>
      <c r="C26" s="242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</row>
    <row r="27" spans="1:169" ht="15">
      <c r="A27" s="200"/>
      <c r="B27" s="241" t="s">
        <v>341</v>
      </c>
      <c r="C27" s="241"/>
      <c r="D27" s="200"/>
      <c r="E27" s="200"/>
      <c r="F27" s="200"/>
      <c r="G27" s="200"/>
      <c r="H27" s="200"/>
      <c r="I27" s="316"/>
      <c r="J27" s="316"/>
      <c r="K27" s="316"/>
      <c r="L27" s="316"/>
      <c r="M27" s="676"/>
      <c r="N27" s="676"/>
      <c r="O27" s="316"/>
      <c r="P27" s="349" t="s">
        <v>342</v>
      </c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200"/>
      <c r="AG27" s="200"/>
      <c r="AH27" s="20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0"/>
      <c r="EZ27" s="180"/>
      <c r="FA27" s="180"/>
      <c r="FB27" s="180"/>
      <c r="FC27" s="180"/>
      <c r="FD27" s="180"/>
      <c r="FE27" s="180"/>
      <c r="FF27" s="180"/>
      <c r="FG27" s="180"/>
      <c r="FH27" s="180"/>
      <c r="FI27" s="180"/>
      <c r="FJ27" s="180"/>
      <c r="FK27" s="180"/>
      <c r="FL27" s="180"/>
      <c r="FM27" s="180"/>
    </row>
    <row r="28" spans="1:34" s="200" customFormat="1" ht="4.5" customHeight="1">
      <c r="A28" s="201"/>
      <c r="B28" s="242"/>
      <c r="C28" s="242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</row>
    <row r="29" spans="1:169" ht="15">
      <c r="A29" s="200"/>
      <c r="B29" s="241" t="s">
        <v>248</v>
      </c>
      <c r="C29" s="241"/>
      <c r="D29" s="668"/>
      <c r="E29" s="668"/>
      <c r="F29" s="668"/>
      <c r="G29" s="668"/>
      <c r="H29" s="200"/>
      <c r="I29" s="350" t="s">
        <v>343</v>
      </c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200"/>
      <c r="AG29" s="200"/>
      <c r="AH29" s="20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0"/>
      <c r="EZ29" s="180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</row>
    <row r="30" spans="1:34" s="200" customFormat="1" ht="4.5" customHeight="1">
      <c r="A30" s="201"/>
      <c r="B30" s="242"/>
      <c r="C30" s="242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</row>
    <row r="31" spans="1:169" ht="15">
      <c r="A31" s="200"/>
      <c r="B31" s="241" t="s">
        <v>249</v>
      </c>
      <c r="C31" s="241"/>
      <c r="D31" s="200"/>
      <c r="E31" s="200"/>
      <c r="F31" s="200"/>
      <c r="G31" s="200"/>
      <c r="H31" s="200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200"/>
      <c r="AG31" s="200"/>
      <c r="AH31" s="20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DJ31" s="180"/>
      <c r="DK31" s="180"/>
      <c r="DL31" s="180"/>
      <c r="DM31" s="180"/>
      <c r="DN31" s="180"/>
      <c r="DO31" s="180"/>
      <c r="DP31" s="180"/>
      <c r="DQ31" s="180"/>
      <c r="DR31" s="180"/>
      <c r="DS31" s="180"/>
      <c r="DT31" s="180"/>
      <c r="DU31" s="180"/>
      <c r="DV31" s="180"/>
      <c r="DW31" s="180"/>
      <c r="DX31" s="180"/>
      <c r="DY31" s="180"/>
      <c r="DZ31" s="180"/>
      <c r="EA31" s="180"/>
      <c r="EB31" s="180"/>
      <c r="EC31" s="180"/>
      <c r="ED31" s="180"/>
      <c r="EE31" s="180"/>
      <c r="EF31" s="180"/>
      <c r="EG31" s="180"/>
      <c r="EH31" s="180"/>
      <c r="EI31" s="180"/>
      <c r="EJ31" s="180"/>
      <c r="EK31" s="180"/>
      <c r="EL31" s="180"/>
      <c r="EM31" s="180"/>
      <c r="EN31" s="180"/>
      <c r="EO31" s="180"/>
      <c r="EP31" s="180"/>
      <c r="EQ31" s="180"/>
      <c r="ER31" s="180"/>
      <c r="ES31" s="180"/>
      <c r="ET31" s="180"/>
      <c r="EU31" s="180"/>
      <c r="EV31" s="180"/>
      <c r="EW31" s="180"/>
      <c r="EX31" s="180"/>
      <c r="EY31" s="180"/>
      <c r="EZ31" s="180"/>
      <c r="FA31" s="180"/>
      <c r="FB31" s="180"/>
      <c r="FC31" s="180"/>
      <c r="FD31" s="180"/>
      <c r="FE31" s="180"/>
      <c r="FF31" s="180"/>
      <c r="FG31" s="180"/>
      <c r="FH31" s="180"/>
      <c r="FI31" s="180"/>
      <c r="FJ31" s="180"/>
      <c r="FK31" s="180"/>
      <c r="FL31" s="180"/>
      <c r="FM31" s="180"/>
    </row>
    <row r="32" spans="1:34" s="200" customFormat="1" ht="4.5" customHeight="1">
      <c r="A32" s="201"/>
      <c r="B32" s="242"/>
      <c r="C32" s="242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</row>
    <row r="33" spans="1:169" ht="12.75">
      <c r="A33" s="200"/>
      <c r="B33" s="669"/>
      <c r="C33" s="670"/>
      <c r="D33" s="670"/>
      <c r="E33" s="670"/>
      <c r="F33" s="670"/>
      <c r="G33" s="670"/>
      <c r="H33" s="670"/>
      <c r="I33" s="670"/>
      <c r="J33" s="670"/>
      <c r="K33" s="670"/>
      <c r="L33" s="670"/>
      <c r="M33" s="670"/>
      <c r="N33" s="670"/>
      <c r="O33" s="670"/>
      <c r="P33" s="670"/>
      <c r="Q33" s="670"/>
      <c r="R33" s="670"/>
      <c r="S33" s="670"/>
      <c r="T33" s="670"/>
      <c r="U33" s="670"/>
      <c r="V33" s="670"/>
      <c r="W33" s="670"/>
      <c r="X33" s="670"/>
      <c r="Y33" s="670"/>
      <c r="Z33" s="670"/>
      <c r="AA33" s="670"/>
      <c r="AB33" s="670"/>
      <c r="AC33" s="670"/>
      <c r="AD33" s="670"/>
      <c r="AE33" s="671"/>
      <c r="AF33" s="200"/>
      <c r="AG33" s="200"/>
      <c r="AH33" s="20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0"/>
      <c r="DI33" s="180"/>
      <c r="DJ33" s="180"/>
      <c r="DK33" s="180"/>
      <c r="DL33" s="180"/>
      <c r="DM33" s="180"/>
      <c r="DN33" s="180"/>
      <c r="DO33" s="180"/>
      <c r="DP33" s="180"/>
      <c r="DQ33" s="180"/>
      <c r="DR33" s="180"/>
      <c r="DS33" s="180"/>
      <c r="DT33" s="180"/>
      <c r="DU33" s="180"/>
      <c r="DV33" s="180"/>
      <c r="DW33" s="180"/>
      <c r="DX33" s="180"/>
      <c r="DY33" s="180"/>
      <c r="DZ33" s="180"/>
      <c r="EA33" s="180"/>
      <c r="EB33" s="180"/>
      <c r="EC33" s="180"/>
      <c r="ED33" s="180"/>
      <c r="EE33" s="180"/>
      <c r="EF33" s="180"/>
      <c r="EG33" s="180"/>
      <c r="EH33" s="180"/>
      <c r="EI33" s="180"/>
      <c r="EJ33" s="180"/>
      <c r="EK33" s="180"/>
      <c r="EL33" s="180"/>
      <c r="EM33" s="180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0"/>
      <c r="EZ33" s="180"/>
      <c r="FA33" s="180"/>
      <c r="FB33" s="180"/>
      <c r="FC33" s="180"/>
      <c r="FD33" s="180"/>
      <c r="FE33" s="180"/>
      <c r="FF33" s="180"/>
      <c r="FG33" s="180"/>
      <c r="FH33" s="180"/>
      <c r="FI33" s="180"/>
      <c r="FJ33" s="180"/>
      <c r="FK33" s="180"/>
      <c r="FL33" s="180"/>
      <c r="FM33" s="180"/>
    </row>
    <row r="34" spans="2:31" ht="12.75">
      <c r="B34" s="672"/>
      <c r="C34" s="601"/>
      <c r="D34" s="601"/>
      <c r="E34" s="601"/>
      <c r="F34" s="601"/>
      <c r="G34" s="601"/>
      <c r="H34" s="601"/>
      <c r="I34" s="601"/>
      <c r="J34" s="601"/>
      <c r="K34" s="601"/>
      <c r="L34" s="601"/>
      <c r="M34" s="601"/>
      <c r="N34" s="601"/>
      <c r="O34" s="601"/>
      <c r="P34" s="601"/>
      <c r="Q34" s="601"/>
      <c r="R34" s="601"/>
      <c r="S34" s="601"/>
      <c r="T34" s="601"/>
      <c r="U34" s="601"/>
      <c r="V34" s="601"/>
      <c r="W34" s="601"/>
      <c r="X34" s="601"/>
      <c r="Y34" s="601"/>
      <c r="Z34" s="601"/>
      <c r="AA34" s="601"/>
      <c r="AB34" s="601"/>
      <c r="AC34" s="601"/>
      <c r="AD34" s="601"/>
      <c r="AE34" s="673"/>
    </row>
    <row r="35" spans="2:31" s="4" customFormat="1" ht="12.75" customHeight="1">
      <c r="B35" s="672"/>
      <c r="C35" s="601"/>
      <c r="D35" s="601"/>
      <c r="E35" s="601"/>
      <c r="F35" s="601"/>
      <c r="G35" s="601"/>
      <c r="H35" s="601"/>
      <c r="I35" s="601"/>
      <c r="J35" s="601"/>
      <c r="K35" s="601"/>
      <c r="L35" s="601"/>
      <c r="M35" s="601"/>
      <c r="N35" s="601"/>
      <c r="O35" s="601"/>
      <c r="P35" s="601"/>
      <c r="Q35" s="601"/>
      <c r="R35" s="601"/>
      <c r="S35" s="601"/>
      <c r="T35" s="601"/>
      <c r="U35" s="601"/>
      <c r="V35" s="601"/>
      <c r="W35" s="601"/>
      <c r="X35" s="601"/>
      <c r="Y35" s="601"/>
      <c r="Z35" s="601"/>
      <c r="AA35" s="601"/>
      <c r="AB35" s="601"/>
      <c r="AC35" s="601"/>
      <c r="AD35" s="601"/>
      <c r="AE35" s="673"/>
    </row>
    <row r="36" spans="2:31" s="46" customFormat="1" ht="12.75" customHeight="1">
      <c r="B36" s="672"/>
      <c r="C36" s="601"/>
      <c r="D36" s="601"/>
      <c r="E36" s="601"/>
      <c r="F36" s="601"/>
      <c r="G36" s="601"/>
      <c r="H36" s="601"/>
      <c r="I36" s="601"/>
      <c r="J36" s="601"/>
      <c r="K36" s="601"/>
      <c r="L36" s="601"/>
      <c r="M36" s="601"/>
      <c r="N36" s="601"/>
      <c r="O36" s="601"/>
      <c r="P36" s="601"/>
      <c r="Q36" s="601"/>
      <c r="R36" s="601"/>
      <c r="S36" s="601"/>
      <c r="T36" s="601"/>
      <c r="U36" s="601"/>
      <c r="V36" s="601"/>
      <c r="W36" s="601"/>
      <c r="X36" s="601"/>
      <c r="Y36" s="601"/>
      <c r="Z36" s="601"/>
      <c r="AA36" s="601"/>
      <c r="AB36" s="601"/>
      <c r="AC36" s="601"/>
      <c r="AD36" s="601"/>
      <c r="AE36" s="673"/>
    </row>
    <row r="37" spans="2:31" s="46" customFormat="1" ht="14.25" customHeight="1">
      <c r="B37" s="672"/>
      <c r="C37" s="601"/>
      <c r="D37" s="601"/>
      <c r="E37" s="601"/>
      <c r="F37" s="601"/>
      <c r="G37" s="601"/>
      <c r="H37" s="601"/>
      <c r="I37" s="601"/>
      <c r="J37" s="601"/>
      <c r="K37" s="601"/>
      <c r="L37" s="601"/>
      <c r="M37" s="601"/>
      <c r="N37" s="601"/>
      <c r="O37" s="601"/>
      <c r="P37" s="601"/>
      <c r="Q37" s="601"/>
      <c r="R37" s="601"/>
      <c r="S37" s="601"/>
      <c r="T37" s="601"/>
      <c r="U37" s="601"/>
      <c r="V37" s="601"/>
      <c r="W37" s="601"/>
      <c r="X37" s="601"/>
      <c r="Y37" s="601"/>
      <c r="Z37" s="601"/>
      <c r="AA37" s="601"/>
      <c r="AB37" s="601"/>
      <c r="AC37" s="601"/>
      <c r="AD37" s="601"/>
      <c r="AE37" s="673"/>
    </row>
    <row r="38" spans="1:31" ht="12.75">
      <c r="A38" s="5"/>
      <c r="B38" s="672"/>
      <c r="C38" s="601"/>
      <c r="D38" s="601"/>
      <c r="E38" s="601"/>
      <c r="F38" s="601"/>
      <c r="G38" s="601"/>
      <c r="H38" s="601"/>
      <c r="I38" s="601"/>
      <c r="J38" s="601"/>
      <c r="K38" s="601"/>
      <c r="L38" s="601"/>
      <c r="M38" s="601"/>
      <c r="N38" s="601"/>
      <c r="O38" s="601"/>
      <c r="P38" s="601"/>
      <c r="Q38" s="601"/>
      <c r="R38" s="601"/>
      <c r="S38" s="601"/>
      <c r="T38" s="601"/>
      <c r="U38" s="601"/>
      <c r="V38" s="601"/>
      <c r="W38" s="601"/>
      <c r="X38" s="601"/>
      <c r="Y38" s="601"/>
      <c r="Z38" s="601"/>
      <c r="AA38" s="601"/>
      <c r="AB38" s="601"/>
      <c r="AC38" s="601"/>
      <c r="AD38" s="601"/>
      <c r="AE38" s="673"/>
    </row>
    <row r="39" spans="2:31" ht="15" customHeight="1">
      <c r="B39" s="672"/>
      <c r="C39" s="601"/>
      <c r="D39" s="601"/>
      <c r="E39" s="601"/>
      <c r="F39" s="601"/>
      <c r="G39" s="601"/>
      <c r="H39" s="601"/>
      <c r="I39" s="601"/>
      <c r="J39" s="601"/>
      <c r="K39" s="601"/>
      <c r="L39" s="601"/>
      <c r="M39" s="601"/>
      <c r="N39" s="601"/>
      <c r="O39" s="601"/>
      <c r="P39" s="601"/>
      <c r="Q39" s="601"/>
      <c r="R39" s="601"/>
      <c r="S39" s="601"/>
      <c r="T39" s="601"/>
      <c r="U39" s="601"/>
      <c r="V39" s="601"/>
      <c r="W39" s="601"/>
      <c r="X39" s="601"/>
      <c r="Y39" s="601"/>
      <c r="Z39" s="601"/>
      <c r="AA39" s="601"/>
      <c r="AB39" s="601"/>
      <c r="AC39" s="601"/>
      <c r="AD39" s="601"/>
      <c r="AE39" s="673"/>
    </row>
    <row r="40" spans="2:31" ht="12.75">
      <c r="B40" s="672"/>
      <c r="C40" s="601"/>
      <c r="D40" s="601"/>
      <c r="E40" s="601"/>
      <c r="F40" s="601"/>
      <c r="G40" s="601"/>
      <c r="H40" s="601"/>
      <c r="I40" s="601"/>
      <c r="J40" s="601"/>
      <c r="K40" s="601"/>
      <c r="L40" s="601"/>
      <c r="M40" s="601"/>
      <c r="N40" s="601"/>
      <c r="O40" s="601"/>
      <c r="P40" s="601"/>
      <c r="Q40" s="601"/>
      <c r="R40" s="601"/>
      <c r="S40" s="601"/>
      <c r="T40" s="601"/>
      <c r="U40" s="601"/>
      <c r="V40" s="601"/>
      <c r="W40" s="601"/>
      <c r="X40" s="601"/>
      <c r="Y40" s="601"/>
      <c r="Z40" s="601"/>
      <c r="AA40" s="601"/>
      <c r="AB40" s="601"/>
      <c r="AC40" s="601"/>
      <c r="AD40" s="601"/>
      <c r="AE40" s="673"/>
    </row>
    <row r="41" spans="2:31" ht="12.75">
      <c r="B41" s="672"/>
      <c r="C41" s="601"/>
      <c r="D41" s="601"/>
      <c r="E41" s="601"/>
      <c r="F41" s="601"/>
      <c r="G41" s="601"/>
      <c r="H41" s="601"/>
      <c r="I41" s="601"/>
      <c r="J41" s="601"/>
      <c r="K41" s="601"/>
      <c r="L41" s="601"/>
      <c r="M41" s="601"/>
      <c r="N41" s="601"/>
      <c r="O41" s="601"/>
      <c r="P41" s="601"/>
      <c r="Q41" s="601"/>
      <c r="R41" s="601"/>
      <c r="S41" s="601"/>
      <c r="T41" s="601"/>
      <c r="U41" s="601"/>
      <c r="V41" s="601"/>
      <c r="W41" s="601"/>
      <c r="X41" s="601"/>
      <c r="Y41" s="601"/>
      <c r="Z41" s="601"/>
      <c r="AA41" s="601"/>
      <c r="AB41" s="601"/>
      <c r="AC41" s="601"/>
      <c r="AD41" s="601"/>
      <c r="AE41" s="673"/>
    </row>
    <row r="42" spans="1:31" ht="12.75">
      <c r="A42" s="46"/>
      <c r="B42" s="672"/>
      <c r="C42" s="601"/>
      <c r="D42" s="601"/>
      <c r="E42" s="601"/>
      <c r="F42" s="601"/>
      <c r="G42" s="601"/>
      <c r="H42" s="601"/>
      <c r="I42" s="601"/>
      <c r="J42" s="601"/>
      <c r="K42" s="601"/>
      <c r="L42" s="601"/>
      <c r="M42" s="601"/>
      <c r="N42" s="601"/>
      <c r="O42" s="601"/>
      <c r="P42" s="601"/>
      <c r="Q42" s="601"/>
      <c r="R42" s="601"/>
      <c r="S42" s="601"/>
      <c r="T42" s="601"/>
      <c r="U42" s="601"/>
      <c r="V42" s="601"/>
      <c r="W42" s="601"/>
      <c r="X42" s="601"/>
      <c r="Y42" s="601"/>
      <c r="Z42" s="601"/>
      <c r="AA42" s="601"/>
      <c r="AB42" s="601"/>
      <c r="AC42" s="601"/>
      <c r="AD42" s="601"/>
      <c r="AE42" s="673"/>
    </row>
    <row r="43" spans="1:31" ht="12.75">
      <c r="A43" s="46"/>
      <c r="B43" s="674"/>
      <c r="C43" s="595"/>
      <c r="D43" s="595"/>
      <c r="E43" s="595"/>
      <c r="F43" s="595"/>
      <c r="G43" s="595"/>
      <c r="H43" s="595"/>
      <c r="I43" s="595"/>
      <c r="J43" s="595"/>
      <c r="K43" s="595"/>
      <c r="L43" s="595"/>
      <c r="M43" s="595"/>
      <c r="N43" s="595"/>
      <c r="O43" s="595"/>
      <c r="P43" s="595"/>
      <c r="Q43" s="595"/>
      <c r="R43" s="595"/>
      <c r="S43" s="595"/>
      <c r="T43" s="595"/>
      <c r="U43" s="595"/>
      <c r="V43" s="595"/>
      <c r="W43" s="595"/>
      <c r="X43" s="595"/>
      <c r="Y43" s="595"/>
      <c r="Z43" s="595"/>
      <c r="AA43" s="595"/>
      <c r="AB43" s="595"/>
      <c r="AC43" s="595"/>
      <c r="AD43" s="595"/>
      <c r="AE43" s="675"/>
    </row>
    <row r="44" spans="1:4" ht="12.75">
      <c r="A44" s="46"/>
      <c r="B44" s="20"/>
      <c r="D44" s="4"/>
    </row>
    <row r="45" spans="1:4" ht="12.75">
      <c r="A45" s="46"/>
      <c r="B45" s="20" t="s">
        <v>124</v>
      </c>
      <c r="D45" s="4"/>
    </row>
    <row r="46" spans="1:4" ht="12.75">
      <c r="A46" s="46"/>
      <c r="B46" s="20"/>
      <c r="D46" s="4"/>
    </row>
    <row r="47" spans="1:19" ht="28.5" customHeight="1">
      <c r="A47" s="46"/>
      <c r="B47" s="20"/>
      <c r="D47" s="4"/>
      <c r="M47" s="606"/>
      <c r="N47" s="607"/>
      <c r="O47" s="607"/>
      <c r="P47" s="607"/>
      <c r="Q47" s="607"/>
      <c r="R47" s="607"/>
      <c r="S47" s="607"/>
    </row>
    <row r="48" spans="1:4" ht="12.75">
      <c r="A48" s="46"/>
      <c r="D48" s="4"/>
    </row>
    <row r="49" spans="1:25" ht="12.75">
      <c r="A49" s="46"/>
      <c r="B49" t="s">
        <v>24</v>
      </c>
      <c r="C49" s="594"/>
      <c r="D49" s="595"/>
      <c r="E49" s="595"/>
      <c r="F49" s="595"/>
      <c r="G49" s="595"/>
      <c r="H49" s="595"/>
      <c r="I49" s="595"/>
      <c r="J49" s="595"/>
      <c r="K49" s="595"/>
      <c r="L49" s="595"/>
      <c r="M49" s="595"/>
      <c r="N49" s="595"/>
      <c r="O49" s="595"/>
      <c r="P49" s="595"/>
      <c r="S49" t="s">
        <v>25</v>
      </c>
      <c r="U49" s="596"/>
      <c r="V49" s="596"/>
      <c r="W49" s="596"/>
      <c r="X49" s="596"/>
      <c r="Y49" s="596"/>
    </row>
    <row r="50" ht="12.75">
      <c r="A50" s="5"/>
    </row>
    <row r="51" spans="1:33" ht="12.75">
      <c r="A51" s="5"/>
      <c r="B51" s="49" t="s">
        <v>125</v>
      </c>
      <c r="C51" s="49"/>
      <c r="D51" s="49"/>
      <c r="E51" s="49"/>
      <c r="F51" s="49"/>
      <c r="G51" s="49"/>
      <c r="H51" s="49"/>
      <c r="I51" s="50"/>
      <c r="J51" s="50"/>
      <c r="K51" s="50"/>
      <c r="L51" s="50"/>
      <c r="M51" s="50"/>
      <c r="N51" s="50"/>
      <c r="O51" s="50"/>
      <c r="P51" s="50"/>
      <c r="Q51" s="4"/>
      <c r="R51" s="579"/>
      <c r="S51" s="580"/>
      <c r="T51" s="580"/>
      <c r="U51" s="580"/>
      <c r="V51" s="580"/>
      <c r="W51" s="580"/>
      <c r="X51" s="580"/>
      <c r="Y51" s="580"/>
      <c r="Z51" s="580"/>
      <c r="AA51" s="580"/>
      <c r="AB51" s="580"/>
      <c r="AC51" s="580"/>
      <c r="AD51" s="580"/>
      <c r="AE51" s="580"/>
      <c r="AF51" s="580"/>
      <c r="AG51" s="581"/>
    </row>
    <row r="52" spans="1:33" ht="12.75">
      <c r="A52" s="5"/>
      <c r="R52" s="582"/>
      <c r="S52" s="583"/>
      <c r="T52" s="583"/>
      <c r="U52" s="583"/>
      <c r="V52" s="583"/>
      <c r="W52" s="583"/>
      <c r="X52" s="583"/>
      <c r="Y52" s="583"/>
      <c r="Z52" s="583"/>
      <c r="AA52" s="583"/>
      <c r="AB52" s="583"/>
      <c r="AC52" s="583"/>
      <c r="AD52" s="583"/>
      <c r="AE52" s="583"/>
      <c r="AF52" s="583"/>
      <c r="AG52" s="584"/>
    </row>
    <row r="53" spans="1:33" ht="12.75">
      <c r="A53" s="6"/>
      <c r="R53" s="582"/>
      <c r="S53" s="583"/>
      <c r="T53" s="583"/>
      <c r="U53" s="583"/>
      <c r="V53" s="583"/>
      <c r="W53" s="583"/>
      <c r="X53" s="583"/>
      <c r="Y53" s="583"/>
      <c r="Z53" s="583"/>
      <c r="AA53" s="583"/>
      <c r="AB53" s="583"/>
      <c r="AC53" s="583"/>
      <c r="AD53" s="583"/>
      <c r="AE53" s="583"/>
      <c r="AF53" s="583"/>
      <c r="AG53" s="584"/>
    </row>
    <row r="54" spans="1:33" ht="12.75">
      <c r="A54" s="5"/>
      <c r="R54" s="582"/>
      <c r="S54" s="583"/>
      <c r="T54" s="583"/>
      <c r="U54" s="583"/>
      <c r="V54" s="583"/>
      <c r="W54" s="583"/>
      <c r="X54" s="583"/>
      <c r="Y54" s="583"/>
      <c r="Z54" s="583"/>
      <c r="AA54" s="583"/>
      <c r="AB54" s="583"/>
      <c r="AC54" s="583"/>
      <c r="AD54" s="583"/>
      <c r="AE54" s="583"/>
      <c r="AF54" s="583"/>
      <c r="AG54" s="584"/>
    </row>
    <row r="55" spans="1:33" ht="12.75">
      <c r="A55" s="6"/>
      <c r="R55" s="582"/>
      <c r="S55" s="583"/>
      <c r="T55" s="583"/>
      <c r="U55" s="583"/>
      <c r="V55" s="583"/>
      <c r="W55" s="583"/>
      <c r="X55" s="583"/>
      <c r="Y55" s="583"/>
      <c r="Z55" s="583"/>
      <c r="AA55" s="583"/>
      <c r="AB55" s="583"/>
      <c r="AC55" s="583"/>
      <c r="AD55" s="583"/>
      <c r="AE55" s="583"/>
      <c r="AF55" s="583"/>
      <c r="AG55" s="584"/>
    </row>
    <row r="56" spans="1:33" ht="12.75">
      <c r="A56" s="5"/>
      <c r="R56" s="582"/>
      <c r="S56" s="583"/>
      <c r="T56" s="583"/>
      <c r="U56" s="583"/>
      <c r="V56" s="583"/>
      <c r="W56" s="583"/>
      <c r="X56" s="583"/>
      <c r="Y56" s="583"/>
      <c r="Z56" s="583"/>
      <c r="AA56" s="583"/>
      <c r="AB56" s="583"/>
      <c r="AC56" s="583"/>
      <c r="AD56" s="583"/>
      <c r="AE56" s="583"/>
      <c r="AF56" s="583"/>
      <c r="AG56" s="584"/>
    </row>
    <row r="57" spans="1:33" ht="12.75">
      <c r="A57" s="6"/>
      <c r="R57" s="582"/>
      <c r="S57" s="583"/>
      <c r="T57" s="583"/>
      <c r="U57" s="583"/>
      <c r="V57" s="583"/>
      <c r="W57" s="583"/>
      <c r="X57" s="583"/>
      <c r="Y57" s="583"/>
      <c r="Z57" s="583"/>
      <c r="AA57" s="583"/>
      <c r="AB57" s="583"/>
      <c r="AC57" s="583"/>
      <c r="AD57" s="583"/>
      <c r="AE57" s="583"/>
      <c r="AF57" s="583"/>
      <c r="AG57" s="584"/>
    </row>
    <row r="58" spans="1:33" ht="12.75">
      <c r="A58" s="5"/>
      <c r="R58" s="582"/>
      <c r="S58" s="583"/>
      <c r="T58" s="583"/>
      <c r="U58" s="583"/>
      <c r="V58" s="583"/>
      <c r="W58" s="583"/>
      <c r="X58" s="583"/>
      <c r="Y58" s="583"/>
      <c r="Z58" s="583"/>
      <c r="AA58" s="583"/>
      <c r="AB58" s="583"/>
      <c r="AC58" s="583"/>
      <c r="AD58" s="583"/>
      <c r="AE58" s="583"/>
      <c r="AF58" s="583"/>
      <c r="AG58" s="584"/>
    </row>
    <row r="59" spans="18:33" ht="13.5" thickBot="1">
      <c r="R59" s="585"/>
      <c r="S59" s="586"/>
      <c r="T59" s="586"/>
      <c r="U59" s="586"/>
      <c r="V59" s="586"/>
      <c r="W59" s="586"/>
      <c r="X59" s="586"/>
      <c r="Y59" s="586"/>
      <c r="Z59" s="586"/>
      <c r="AA59" s="586"/>
      <c r="AB59" s="586"/>
      <c r="AC59" s="586"/>
      <c r="AD59" s="586"/>
      <c r="AE59" s="586"/>
      <c r="AF59" s="586"/>
      <c r="AG59" s="587"/>
    </row>
    <row r="63" spans="1:35" ht="23.25" customHeight="1">
      <c r="A63" s="604" t="s">
        <v>525</v>
      </c>
      <c r="B63" s="605"/>
      <c r="C63" s="605"/>
      <c r="D63" s="605"/>
      <c r="E63" s="605"/>
      <c r="F63" s="605"/>
      <c r="G63" s="605"/>
      <c r="H63" s="605"/>
      <c r="I63" s="605"/>
      <c r="J63" s="605"/>
      <c r="K63" s="605"/>
      <c r="L63" s="605"/>
      <c r="M63" s="605"/>
      <c r="N63" s="605"/>
      <c r="O63" s="605"/>
      <c r="P63" s="605"/>
      <c r="Q63" s="605"/>
      <c r="R63" s="605"/>
      <c r="S63" s="605"/>
      <c r="T63" s="605"/>
      <c r="U63" s="605"/>
      <c r="V63" s="605"/>
      <c r="W63" s="605"/>
      <c r="X63" s="605"/>
      <c r="Y63" s="605"/>
      <c r="Z63" s="605"/>
      <c r="AA63" s="605"/>
      <c r="AB63" s="605"/>
      <c r="AC63" s="605"/>
      <c r="AD63" s="605"/>
      <c r="AE63" s="605"/>
      <c r="AF63" s="605"/>
      <c r="AG63" s="605"/>
      <c r="AH63" s="605"/>
      <c r="AI63" s="605"/>
    </row>
    <row r="67" ht="12.75">
      <c r="A67" s="4"/>
    </row>
  </sheetData>
  <sheetProtection insertRows="0" selectLockedCells="1"/>
  <mergeCells count="19">
    <mergeCell ref="A63:AI63"/>
    <mergeCell ref="B3:AG3"/>
    <mergeCell ref="B7:AG7"/>
    <mergeCell ref="M47:S47"/>
    <mergeCell ref="I25:V25"/>
    <mergeCell ref="M27:N27"/>
    <mergeCell ref="G21:I21"/>
    <mergeCell ref="M9:Q9"/>
    <mergeCell ref="M11:Q11"/>
    <mergeCell ref="N23:R23"/>
    <mergeCell ref="H13:V13"/>
    <mergeCell ref="R51:AG59"/>
    <mergeCell ref="D29:G29"/>
    <mergeCell ref="B33:AE43"/>
    <mergeCell ref="M15:V15"/>
    <mergeCell ref="P17:Y17"/>
    <mergeCell ref="I19:V19"/>
    <mergeCell ref="C49:P49"/>
    <mergeCell ref="U49:Y49"/>
  </mergeCells>
  <printOptions horizontalCentered="1"/>
  <pageMargins left="0.1968503937007874" right="0.1968503937007874" top="0.5118110236220472" bottom="0.3937007874015748" header="0.5118110236220472" footer="0.31496062992125984"/>
  <pageSetup horizontalDpi="600" verticalDpi="600" orientation="portrait" paperSize="9" scale="75" r:id="rId2"/>
  <headerFooter alignWithMargins="0">
    <oddFooter>&amp;L&amp;9SCAN - Aide à la production - &amp;A&amp;R&amp;9&amp;P</oddFooter>
  </headerFooter>
  <rowBreaks count="1" manualBreakCount="1">
    <brk id="62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5"/>
  <dimension ref="A3:AI63"/>
  <sheetViews>
    <sheetView showGridLines="0" showRowColHeaders="0" view="pageBreakPreview" zoomScaleSheetLayoutView="100" zoomScalePageLayoutView="0" workbookViewId="0" topLeftCell="A1">
      <selection activeCell="B3" sqref="B3:AG3"/>
    </sheetView>
  </sheetViews>
  <sheetFormatPr defaultColWidth="11.421875" defaultRowHeight="12.75"/>
  <cols>
    <col min="1" max="2" width="3.7109375" style="0" customWidth="1"/>
    <col min="3" max="3" width="3.7109375" style="20" customWidth="1"/>
    <col min="4" max="13" width="3.7109375" style="0" customWidth="1"/>
    <col min="14" max="14" width="4.421875" style="0" customWidth="1"/>
    <col min="15" max="22" width="3.7109375" style="0" customWidth="1"/>
    <col min="23" max="23" width="4.8515625" style="0" customWidth="1"/>
    <col min="24" max="34" width="3.7109375" style="0" customWidth="1"/>
    <col min="35" max="35" width="1.8515625" style="0" customWidth="1"/>
  </cols>
  <sheetData>
    <row r="1" ht="12.75" customHeight="1"/>
    <row r="2" ht="12" customHeight="1"/>
    <row r="3" spans="2:35" s="34" customFormat="1" ht="62.25" customHeight="1" thickBot="1">
      <c r="B3" s="599" t="s">
        <v>467</v>
      </c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6"/>
      <c r="AH3" s="44"/>
      <c r="AI3" s="44"/>
    </row>
    <row r="4" spans="2:35" s="34" customFormat="1" ht="7.5" customHeight="1">
      <c r="B4" s="107"/>
      <c r="C4" s="108"/>
      <c r="D4" s="108"/>
      <c r="E4" s="108"/>
      <c r="F4" s="108"/>
      <c r="G4" s="109"/>
      <c r="H4" s="108"/>
      <c r="I4" s="108"/>
      <c r="J4" s="108"/>
      <c r="K4" s="108"/>
      <c r="L4" s="108"/>
      <c r="M4" s="108"/>
      <c r="N4" s="110"/>
      <c r="O4" s="111"/>
      <c r="P4" s="111"/>
      <c r="Q4" s="111"/>
      <c r="R4" s="111"/>
      <c r="S4" s="111"/>
      <c r="T4" s="111"/>
      <c r="U4" s="112"/>
      <c r="V4" s="111"/>
      <c r="W4" s="111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44"/>
      <c r="AI4" s="44"/>
    </row>
    <row r="5" spans="2:35" s="34" customFormat="1" ht="7.5" customHeight="1">
      <c r="B5" s="230"/>
      <c r="C5" s="44"/>
      <c r="D5" s="44"/>
      <c r="E5" s="44"/>
      <c r="F5" s="44"/>
      <c r="G5" s="231"/>
      <c r="H5" s="44"/>
      <c r="I5" s="44"/>
      <c r="J5" s="44"/>
      <c r="K5" s="44"/>
      <c r="L5" s="44"/>
      <c r="M5" s="44"/>
      <c r="N5" s="232"/>
      <c r="O5" s="179"/>
      <c r="P5" s="179"/>
      <c r="Q5" s="179"/>
      <c r="R5" s="179"/>
      <c r="S5" s="179"/>
      <c r="T5" s="179"/>
      <c r="U5" s="233"/>
      <c r="V5" s="179"/>
      <c r="W5" s="179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</row>
    <row r="6" spans="2:35" s="34" customFormat="1" ht="7.5" customHeight="1">
      <c r="B6" s="230"/>
      <c r="C6" s="44"/>
      <c r="D6" s="44"/>
      <c r="E6" s="44"/>
      <c r="F6" s="44"/>
      <c r="G6" s="231"/>
      <c r="H6" s="44"/>
      <c r="I6" s="44"/>
      <c r="J6" s="44"/>
      <c r="K6" s="44"/>
      <c r="L6" s="44"/>
      <c r="M6" s="44"/>
      <c r="N6" s="232"/>
      <c r="O6" s="179"/>
      <c r="P6" s="179"/>
      <c r="Q6" s="179"/>
      <c r="R6" s="179"/>
      <c r="S6" s="179"/>
      <c r="T6" s="179"/>
      <c r="U6" s="233"/>
      <c r="V6" s="179"/>
      <c r="W6" s="179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 spans="2:35" ht="15">
      <c r="B7" s="51" t="s">
        <v>16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</row>
    <row r="8" spans="2:35" ht="15.75">
      <c r="B8" s="315"/>
      <c r="C8" s="324" t="s">
        <v>253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42"/>
      <c r="AG8" s="42"/>
      <c r="AH8" s="42"/>
      <c r="AI8" s="42"/>
    </row>
    <row r="9" spans="2:35" ht="12.75">
      <c r="B9" s="221"/>
      <c r="C9" s="32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42"/>
      <c r="AG9" s="42"/>
      <c r="AH9" s="42"/>
      <c r="AI9" s="42"/>
    </row>
    <row r="10" spans="2:33" ht="15">
      <c r="B10" s="262"/>
      <c r="C10" s="323" t="s">
        <v>254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20"/>
      <c r="AD10" s="20"/>
      <c r="AE10" s="20"/>
      <c r="AF10" s="20"/>
      <c r="AG10" s="20"/>
    </row>
    <row r="11" spans="2:33" s="4" customFormat="1" ht="12.75" customHeight="1">
      <c r="B11" s="206"/>
      <c r="C11" s="322"/>
      <c r="D11" s="206"/>
      <c r="E11" s="206"/>
      <c r="F11" s="20"/>
      <c r="G11" s="319"/>
      <c r="H11" s="20"/>
      <c r="I11" s="20"/>
      <c r="J11" s="20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2:33" s="46" customFormat="1" ht="12.75" customHeight="1">
      <c r="B12" s="207"/>
      <c r="C12" s="103"/>
      <c r="D12" s="207" t="s">
        <v>256</v>
      </c>
      <c r="E12" s="25" t="s">
        <v>261</v>
      </c>
      <c r="F12" s="320"/>
      <c r="G12" s="320"/>
      <c r="H12" s="320"/>
      <c r="I12" s="320"/>
      <c r="J12" s="320"/>
      <c r="K12" s="320"/>
      <c r="L12" s="320"/>
      <c r="M12" s="207"/>
      <c r="N12" s="208"/>
      <c r="O12" s="208"/>
      <c r="P12" s="207"/>
      <c r="Q12" s="207"/>
      <c r="R12" s="207"/>
      <c r="S12" s="207"/>
      <c r="T12" s="207"/>
      <c r="U12" s="320"/>
      <c r="V12" s="320"/>
      <c r="W12" s="320"/>
      <c r="X12" s="320"/>
      <c r="Y12" s="320"/>
      <c r="Z12" s="320"/>
      <c r="AA12" s="320"/>
      <c r="AB12" s="207"/>
      <c r="AC12" s="320"/>
      <c r="AD12" s="320"/>
      <c r="AE12" s="320"/>
      <c r="AF12" s="320"/>
      <c r="AG12" s="320"/>
    </row>
    <row r="13" spans="2:33" s="46" customFormat="1" ht="14.25" customHeight="1">
      <c r="B13" s="207"/>
      <c r="C13" s="103"/>
      <c r="D13" s="207" t="s">
        <v>256</v>
      </c>
      <c r="E13" s="207" t="s">
        <v>262</v>
      </c>
      <c r="F13" s="99"/>
      <c r="G13" s="99"/>
      <c r="H13" s="99"/>
      <c r="I13" s="99"/>
      <c r="J13" s="99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320"/>
      <c r="AD13" s="320"/>
      <c r="AE13" s="320"/>
      <c r="AF13" s="320"/>
      <c r="AG13" s="320"/>
    </row>
    <row r="14" spans="1:33" ht="12.75">
      <c r="A14" s="5"/>
      <c r="B14" s="20"/>
      <c r="C14" s="33"/>
      <c r="D14" s="20" t="s">
        <v>256</v>
      </c>
      <c r="E14" s="25" t="s">
        <v>263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2:33" ht="15" customHeight="1">
      <c r="B15" s="220"/>
      <c r="C15" s="33"/>
      <c r="D15" s="20" t="s">
        <v>256</v>
      </c>
      <c r="E15" s="25" t="s">
        <v>264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2:33" ht="12.75">
      <c r="B16" s="20"/>
      <c r="C16" s="33"/>
      <c r="D16" s="20" t="s">
        <v>256</v>
      </c>
      <c r="E16" s="25" t="s">
        <v>265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</row>
    <row r="17" spans="2:33" ht="12.75">
      <c r="B17" s="20"/>
      <c r="C17" s="33"/>
      <c r="D17" s="20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</row>
    <row r="18" spans="2:33" ht="12.75">
      <c r="B18" s="20"/>
      <c r="C18" s="54" t="s">
        <v>255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</row>
    <row r="19" spans="2:33" ht="12.75">
      <c r="B19" s="220"/>
      <c r="C19" s="33"/>
      <c r="D19" s="20"/>
      <c r="E19" s="20" t="s">
        <v>257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</row>
    <row r="20" spans="2:33" ht="12.75">
      <c r="B20" s="220"/>
      <c r="D20" s="20"/>
      <c r="E20" s="20" t="s">
        <v>258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</row>
    <row r="21" spans="1:33" ht="12.75">
      <c r="A21" s="46"/>
      <c r="B21" s="20"/>
      <c r="D21" s="325"/>
      <c r="E21" s="20" t="s">
        <v>259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</row>
    <row r="22" spans="1:5" ht="12.75">
      <c r="A22" s="46"/>
      <c r="D22" s="325"/>
      <c r="E22" s="20" t="s">
        <v>260</v>
      </c>
    </row>
    <row r="23" spans="1:5" ht="12.75">
      <c r="A23" s="46"/>
      <c r="D23" s="325"/>
      <c r="E23" s="20"/>
    </row>
    <row r="24" spans="1:5" ht="12.75">
      <c r="A24" s="46"/>
      <c r="B24" t="s">
        <v>266</v>
      </c>
      <c r="D24" s="325"/>
      <c r="E24" s="20"/>
    </row>
    <row r="25" spans="1:5" ht="12.75">
      <c r="A25" s="46"/>
      <c r="D25" s="325"/>
      <c r="E25" s="20"/>
    </row>
    <row r="26" spans="1:32" ht="12.75">
      <c r="A26" s="46"/>
      <c r="B26" s="601" t="s">
        <v>267</v>
      </c>
      <c r="C26" s="601"/>
      <c r="D26" s="601"/>
      <c r="E26" s="601"/>
      <c r="F26" s="601"/>
      <c r="G26" s="601"/>
      <c r="H26" s="601"/>
      <c r="I26" s="601"/>
      <c r="J26" s="601"/>
      <c r="K26" s="601"/>
      <c r="L26" s="601"/>
      <c r="M26" s="601"/>
      <c r="N26" s="601"/>
      <c r="O26" s="601"/>
      <c r="P26" s="601"/>
      <c r="Q26" s="601"/>
      <c r="R26" s="601"/>
      <c r="S26" s="601"/>
      <c r="T26" s="601"/>
      <c r="U26" s="601"/>
      <c r="V26" s="601"/>
      <c r="W26" s="601"/>
      <c r="X26" s="601"/>
      <c r="Y26" s="601"/>
      <c r="Z26" s="601"/>
      <c r="AA26" s="601"/>
      <c r="AB26" s="601"/>
      <c r="AC26" s="601"/>
      <c r="AD26" s="601"/>
      <c r="AE26" s="601"/>
      <c r="AF26" s="601"/>
    </row>
    <row r="27" spans="1:32" ht="12.75">
      <c r="A27" s="46"/>
      <c r="B27" s="20" t="s">
        <v>268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ht="13.5" thickBot="1">
      <c r="A28" s="46"/>
      <c r="B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ht="13.5" thickBot="1">
      <c r="A29" s="46"/>
      <c r="B29" s="20"/>
      <c r="C29" s="698" t="s">
        <v>269</v>
      </c>
      <c r="D29" s="699"/>
      <c r="E29" s="699"/>
      <c r="F29" s="699"/>
      <c r="G29" s="699"/>
      <c r="H29" s="699"/>
      <c r="I29" s="700"/>
      <c r="J29" s="698" t="s">
        <v>270</v>
      </c>
      <c r="K29" s="701"/>
      <c r="L29" s="701"/>
      <c r="M29" s="701"/>
      <c r="N29" s="702"/>
      <c r="O29" s="698" t="s">
        <v>271</v>
      </c>
      <c r="P29" s="701"/>
      <c r="Q29" s="701"/>
      <c r="R29" s="701"/>
      <c r="S29" s="701"/>
      <c r="T29" s="701"/>
      <c r="U29" s="702"/>
      <c r="V29" s="698" t="s">
        <v>272</v>
      </c>
      <c r="W29" s="701"/>
      <c r="X29" s="701"/>
      <c r="Y29" s="701"/>
      <c r="Z29" s="701"/>
      <c r="AA29" s="701"/>
      <c r="AB29" s="702"/>
      <c r="AC29" s="20"/>
      <c r="AD29" s="20"/>
      <c r="AE29" s="20"/>
      <c r="AF29" s="20"/>
    </row>
    <row r="30" spans="1:32" ht="13.5" thickBot="1">
      <c r="A30" s="46"/>
      <c r="B30" s="20"/>
      <c r="C30" s="678"/>
      <c r="D30" s="679"/>
      <c r="E30" s="679"/>
      <c r="F30" s="679"/>
      <c r="G30" s="679"/>
      <c r="H30" s="679"/>
      <c r="I30" s="680"/>
      <c r="J30" s="678"/>
      <c r="K30" s="679"/>
      <c r="L30" s="679"/>
      <c r="M30" s="679"/>
      <c r="N30" s="680"/>
      <c r="O30" s="678"/>
      <c r="P30" s="679"/>
      <c r="Q30" s="679"/>
      <c r="R30" s="679"/>
      <c r="S30" s="679"/>
      <c r="T30" s="679"/>
      <c r="U30" s="680"/>
      <c r="V30" s="678"/>
      <c r="W30" s="679"/>
      <c r="X30" s="679"/>
      <c r="Y30" s="679"/>
      <c r="Z30" s="679"/>
      <c r="AA30" s="679"/>
      <c r="AB30" s="680"/>
      <c r="AC30" s="20"/>
      <c r="AD30" s="20"/>
      <c r="AE30" s="20"/>
      <c r="AF30" s="20"/>
    </row>
    <row r="31" spans="1:32" ht="13.5" thickBot="1">
      <c r="A31" s="46"/>
      <c r="B31" s="20"/>
      <c r="C31" s="678"/>
      <c r="D31" s="679"/>
      <c r="E31" s="679"/>
      <c r="F31" s="679"/>
      <c r="G31" s="679"/>
      <c r="H31" s="679"/>
      <c r="I31" s="680"/>
      <c r="J31" s="678"/>
      <c r="K31" s="679"/>
      <c r="L31" s="679"/>
      <c r="M31" s="679"/>
      <c r="N31" s="680"/>
      <c r="O31" s="678"/>
      <c r="P31" s="679"/>
      <c r="Q31" s="679"/>
      <c r="R31" s="679"/>
      <c r="S31" s="679"/>
      <c r="T31" s="679"/>
      <c r="U31" s="680"/>
      <c r="V31" s="678"/>
      <c r="W31" s="679"/>
      <c r="X31" s="679"/>
      <c r="Y31" s="679"/>
      <c r="Z31" s="679"/>
      <c r="AA31" s="679"/>
      <c r="AB31" s="680"/>
      <c r="AC31" s="20"/>
      <c r="AD31" s="20"/>
      <c r="AE31" s="20"/>
      <c r="AF31" s="20"/>
    </row>
    <row r="32" spans="1:32" ht="13.5" thickBot="1">
      <c r="A32" s="46"/>
      <c r="B32" s="20"/>
      <c r="C32" s="678"/>
      <c r="D32" s="679"/>
      <c r="E32" s="679"/>
      <c r="F32" s="679"/>
      <c r="G32" s="679"/>
      <c r="H32" s="679"/>
      <c r="I32" s="680"/>
      <c r="J32" s="678"/>
      <c r="K32" s="679"/>
      <c r="L32" s="679"/>
      <c r="M32" s="679"/>
      <c r="N32" s="680"/>
      <c r="O32" s="678"/>
      <c r="P32" s="679"/>
      <c r="Q32" s="679"/>
      <c r="R32" s="679"/>
      <c r="S32" s="679"/>
      <c r="T32" s="679"/>
      <c r="U32" s="680"/>
      <c r="V32" s="678"/>
      <c r="W32" s="679"/>
      <c r="X32" s="679"/>
      <c r="Y32" s="679"/>
      <c r="Z32" s="679"/>
      <c r="AA32" s="679"/>
      <c r="AB32" s="680"/>
      <c r="AC32" s="20"/>
      <c r="AD32" s="20"/>
      <c r="AE32" s="20"/>
      <c r="AF32" s="20"/>
    </row>
    <row r="33" spans="1:32" ht="13.5" thickBot="1">
      <c r="A33" s="46"/>
      <c r="B33" s="20"/>
      <c r="C33" s="678"/>
      <c r="D33" s="679"/>
      <c r="E33" s="679"/>
      <c r="F33" s="679"/>
      <c r="G33" s="679"/>
      <c r="H33" s="679"/>
      <c r="I33" s="680"/>
      <c r="J33" s="678"/>
      <c r="K33" s="679"/>
      <c r="L33" s="679"/>
      <c r="M33" s="679"/>
      <c r="N33" s="680"/>
      <c r="O33" s="678"/>
      <c r="P33" s="679"/>
      <c r="Q33" s="679"/>
      <c r="R33" s="679"/>
      <c r="S33" s="679"/>
      <c r="T33" s="679"/>
      <c r="U33" s="680"/>
      <c r="V33" s="678"/>
      <c r="W33" s="679"/>
      <c r="X33" s="679"/>
      <c r="Y33" s="679"/>
      <c r="Z33" s="679"/>
      <c r="AA33" s="679"/>
      <c r="AB33" s="680"/>
      <c r="AC33" s="20"/>
      <c r="AD33" s="20"/>
      <c r="AE33" s="20"/>
      <c r="AF33" s="20"/>
    </row>
    <row r="34" spans="1:32" ht="13.5" thickBot="1">
      <c r="A34" s="46"/>
      <c r="B34" s="20"/>
      <c r="C34" s="678"/>
      <c r="D34" s="679"/>
      <c r="E34" s="679"/>
      <c r="F34" s="679"/>
      <c r="G34" s="679"/>
      <c r="H34" s="679"/>
      <c r="I34" s="680"/>
      <c r="J34" s="678"/>
      <c r="K34" s="679"/>
      <c r="L34" s="679"/>
      <c r="M34" s="679"/>
      <c r="N34" s="680"/>
      <c r="O34" s="678"/>
      <c r="P34" s="679"/>
      <c r="Q34" s="679"/>
      <c r="R34" s="679"/>
      <c r="S34" s="679"/>
      <c r="T34" s="679"/>
      <c r="U34" s="680"/>
      <c r="V34" s="678"/>
      <c r="W34" s="679"/>
      <c r="X34" s="679"/>
      <c r="Y34" s="679"/>
      <c r="Z34" s="679"/>
      <c r="AA34" s="679"/>
      <c r="AB34" s="680"/>
      <c r="AC34" s="20"/>
      <c r="AD34" s="20"/>
      <c r="AE34" s="20"/>
      <c r="AF34" s="20"/>
    </row>
    <row r="35" spans="1:32" ht="13.5" thickBot="1">
      <c r="A35" s="46"/>
      <c r="B35" s="20"/>
      <c r="C35" s="678"/>
      <c r="D35" s="679"/>
      <c r="E35" s="679"/>
      <c r="F35" s="679"/>
      <c r="G35" s="679"/>
      <c r="H35" s="679"/>
      <c r="I35" s="680"/>
      <c r="J35" s="678"/>
      <c r="K35" s="679"/>
      <c r="L35" s="679"/>
      <c r="M35" s="679"/>
      <c r="N35" s="680"/>
      <c r="O35" s="678"/>
      <c r="P35" s="679"/>
      <c r="Q35" s="679"/>
      <c r="R35" s="679"/>
      <c r="S35" s="679"/>
      <c r="T35" s="679"/>
      <c r="U35" s="680"/>
      <c r="V35" s="678"/>
      <c r="W35" s="679"/>
      <c r="X35" s="679"/>
      <c r="Y35" s="679"/>
      <c r="Z35" s="679"/>
      <c r="AA35" s="679"/>
      <c r="AB35" s="680"/>
      <c r="AC35" s="20"/>
      <c r="AD35" s="20"/>
      <c r="AE35" s="20"/>
      <c r="AF35" s="20"/>
    </row>
    <row r="36" spans="1:32" ht="13.5" thickBot="1">
      <c r="A36" s="46"/>
      <c r="B36" s="20"/>
      <c r="C36" s="678"/>
      <c r="D36" s="679"/>
      <c r="E36" s="679"/>
      <c r="F36" s="679"/>
      <c r="G36" s="679"/>
      <c r="H36" s="679"/>
      <c r="I36" s="680"/>
      <c r="J36" s="678"/>
      <c r="K36" s="679"/>
      <c r="L36" s="679"/>
      <c r="M36" s="679"/>
      <c r="N36" s="680"/>
      <c r="O36" s="678"/>
      <c r="P36" s="679"/>
      <c r="Q36" s="679"/>
      <c r="R36" s="679"/>
      <c r="S36" s="679"/>
      <c r="T36" s="679"/>
      <c r="U36" s="680"/>
      <c r="V36" s="678"/>
      <c r="W36" s="679"/>
      <c r="X36" s="679"/>
      <c r="Y36" s="679"/>
      <c r="Z36" s="679"/>
      <c r="AA36" s="679"/>
      <c r="AB36" s="680"/>
      <c r="AC36" s="20"/>
      <c r="AD36" s="20"/>
      <c r="AE36" s="20"/>
      <c r="AF36" s="20"/>
    </row>
    <row r="37" spans="1:32" ht="13.5" thickBot="1">
      <c r="A37" s="46"/>
      <c r="B37" s="20"/>
      <c r="C37" s="678"/>
      <c r="D37" s="679"/>
      <c r="E37" s="679"/>
      <c r="F37" s="679"/>
      <c r="G37" s="679"/>
      <c r="H37" s="679"/>
      <c r="I37" s="680"/>
      <c r="J37" s="678"/>
      <c r="K37" s="679"/>
      <c r="L37" s="679"/>
      <c r="M37" s="679"/>
      <c r="N37" s="680"/>
      <c r="O37" s="678"/>
      <c r="P37" s="679"/>
      <c r="Q37" s="679"/>
      <c r="R37" s="679"/>
      <c r="S37" s="679"/>
      <c r="T37" s="679"/>
      <c r="U37" s="680"/>
      <c r="V37" s="678"/>
      <c r="W37" s="679"/>
      <c r="X37" s="679"/>
      <c r="Y37" s="679"/>
      <c r="Z37" s="679"/>
      <c r="AA37" s="679"/>
      <c r="AB37" s="680"/>
      <c r="AC37" s="20"/>
      <c r="AD37" s="20"/>
      <c r="AE37" s="20"/>
      <c r="AF37" s="20"/>
    </row>
    <row r="38" spans="1:32" ht="12.75">
      <c r="A38" s="46"/>
      <c r="B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 ht="12.75">
      <c r="A39" s="46"/>
      <c r="B39" s="20"/>
      <c r="C39" s="59" t="s">
        <v>273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ht="13.5" thickBot="1">
      <c r="A40" s="46"/>
      <c r="B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 ht="12.75">
      <c r="A41" s="46"/>
      <c r="B41" s="20"/>
      <c r="C41" s="681" t="s">
        <v>465</v>
      </c>
      <c r="D41" s="682"/>
      <c r="E41" s="682"/>
      <c r="F41" s="682"/>
      <c r="G41" s="682"/>
      <c r="H41" s="682"/>
      <c r="I41" s="682"/>
      <c r="J41" s="682"/>
      <c r="K41" s="682"/>
      <c r="L41" s="682"/>
      <c r="M41" s="682"/>
      <c r="N41" s="682"/>
      <c r="O41" s="682"/>
      <c r="P41" s="682"/>
      <c r="Q41" s="682"/>
      <c r="R41" s="682"/>
      <c r="S41" s="682"/>
      <c r="T41" s="682"/>
      <c r="U41" s="682"/>
      <c r="V41" s="682"/>
      <c r="W41" s="682"/>
      <c r="X41" s="682"/>
      <c r="Y41" s="682"/>
      <c r="Z41" s="682"/>
      <c r="AA41" s="682"/>
      <c r="AB41" s="683"/>
      <c r="AC41" s="20"/>
      <c r="AD41" s="20"/>
      <c r="AE41" s="20"/>
      <c r="AF41" s="20"/>
    </row>
    <row r="42" spans="1:32" ht="12.75">
      <c r="A42" s="46"/>
      <c r="B42" s="20"/>
      <c r="C42" s="684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  <c r="AC42" s="20"/>
      <c r="AD42" s="20"/>
      <c r="AE42" s="20"/>
      <c r="AF42" s="20"/>
    </row>
    <row r="43" spans="1:32" ht="13.5" thickBot="1">
      <c r="A43" s="46"/>
      <c r="B43" s="20"/>
      <c r="C43" s="687"/>
      <c r="D43" s="688"/>
      <c r="E43" s="688"/>
      <c r="F43" s="688"/>
      <c r="G43" s="688"/>
      <c r="H43" s="688"/>
      <c r="I43" s="688"/>
      <c r="J43" s="688"/>
      <c r="K43" s="688"/>
      <c r="L43" s="688"/>
      <c r="M43" s="688"/>
      <c r="N43" s="688"/>
      <c r="O43" s="688"/>
      <c r="P43" s="688"/>
      <c r="Q43" s="688"/>
      <c r="R43" s="688"/>
      <c r="S43" s="688"/>
      <c r="T43" s="688"/>
      <c r="U43" s="688"/>
      <c r="V43" s="688"/>
      <c r="W43" s="688"/>
      <c r="X43" s="688"/>
      <c r="Y43" s="688"/>
      <c r="Z43" s="688"/>
      <c r="AA43" s="688"/>
      <c r="AB43" s="689"/>
      <c r="AC43" s="20"/>
      <c r="AD43" s="20"/>
      <c r="AE43" s="20"/>
      <c r="AF43" s="20"/>
    </row>
    <row r="44" spans="1:4" ht="12.75">
      <c r="A44" s="46"/>
      <c r="B44" s="20"/>
      <c r="D44" s="4"/>
    </row>
    <row r="45" spans="1:4" ht="12.75">
      <c r="A45" s="46"/>
      <c r="D45" s="4"/>
    </row>
    <row r="46" spans="1:26" ht="12.75">
      <c r="A46" s="46"/>
      <c r="B46" t="s">
        <v>24</v>
      </c>
      <c r="C46" s="594"/>
      <c r="D46" s="594"/>
      <c r="E46" s="594"/>
      <c r="F46" s="594"/>
      <c r="G46" s="594"/>
      <c r="H46" s="594"/>
      <c r="I46" s="594"/>
      <c r="J46" s="594"/>
      <c r="K46" s="594"/>
      <c r="L46" s="594"/>
      <c r="M46" s="594"/>
      <c r="N46" s="594"/>
      <c r="O46" s="594"/>
      <c r="P46" s="594"/>
      <c r="S46" t="s">
        <v>25</v>
      </c>
      <c r="U46" s="596"/>
      <c r="V46" s="596"/>
      <c r="W46" s="596"/>
      <c r="X46" s="596"/>
      <c r="Y46" s="596"/>
      <c r="Z46" s="596"/>
    </row>
    <row r="47" ht="12.75">
      <c r="A47" s="5"/>
    </row>
    <row r="48" spans="1:33" ht="12.75">
      <c r="A48" s="5"/>
      <c r="B48" s="49" t="s">
        <v>125</v>
      </c>
      <c r="C48" s="49"/>
      <c r="D48" s="49"/>
      <c r="E48" s="49"/>
      <c r="F48" s="49"/>
      <c r="G48" s="49"/>
      <c r="H48" s="49"/>
      <c r="I48" s="50"/>
      <c r="J48" s="50"/>
      <c r="K48" s="50"/>
      <c r="L48" s="50"/>
      <c r="M48" s="50"/>
      <c r="N48" s="50"/>
      <c r="O48" s="50"/>
      <c r="P48" s="50"/>
      <c r="Q48" s="4"/>
      <c r="R48" s="579"/>
      <c r="S48" s="690"/>
      <c r="T48" s="690"/>
      <c r="U48" s="690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1"/>
    </row>
    <row r="49" spans="1:33" ht="12.75">
      <c r="A49" s="5"/>
      <c r="R49" s="692"/>
      <c r="S49" s="693"/>
      <c r="T49" s="693"/>
      <c r="U49" s="693"/>
      <c r="V49" s="693"/>
      <c r="W49" s="693"/>
      <c r="X49" s="693"/>
      <c r="Y49" s="693"/>
      <c r="Z49" s="693"/>
      <c r="AA49" s="693"/>
      <c r="AB49" s="693"/>
      <c r="AC49" s="693"/>
      <c r="AD49" s="693"/>
      <c r="AE49" s="693"/>
      <c r="AF49" s="693"/>
      <c r="AG49" s="694"/>
    </row>
    <row r="50" spans="1:33" ht="12.75">
      <c r="A50" s="6"/>
      <c r="R50" s="692"/>
      <c r="S50" s="693"/>
      <c r="T50" s="693"/>
      <c r="U50" s="693"/>
      <c r="V50" s="693"/>
      <c r="W50" s="693"/>
      <c r="X50" s="693"/>
      <c r="Y50" s="693"/>
      <c r="Z50" s="693"/>
      <c r="AA50" s="693"/>
      <c r="AB50" s="693"/>
      <c r="AC50" s="693"/>
      <c r="AD50" s="693"/>
      <c r="AE50" s="693"/>
      <c r="AF50" s="693"/>
      <c r="AG50" s="694"/>
    </row>
    <row r="51" spans="1:33" ht="12.75">
      <c r="A51" s="6"/>
      <c r="R51" s="692"/>
      <c r="S51" s="693"/>
      <c r="T51" s="693"/>
      <c r="U51" s="693"/>
      <c r="V51" s="693"/>
      <c r="W51" s="693"/>
      <c r="X51" s="693"/>
      <c r="Y51" s="693"/>
      <c r="Z51" s="693"/>
      <c r="AA51" s="693"/>
      <c r="AB51" s="693"/>
      <c r="AC51" s="693"/>
      <c r="AD51" s="693"/>
      <c r="AE51" s="693"/>
      <c r="AF51" s="693"/>
      <c r="AG51" s="694"/>
    </row>
    <row r="52" spans="1:33" ht="12.75">
      <c r="A52" s="6"/>
      <c r="R52" s="692"/>
      <c r="S52" s="693"/>
      <c r="T52" s="693"/>
      <c r="U52" s="693"/>
      <c r="V52" s="693"/>
      <c r="W52" s="693"/>
      <c r="X52" s="693"/>
      <c r="Y52" s="693"/>
      <c r="Z52" s="693"/>
      <c r="AA52" s="693"/>
      <c r="AB52" s="693"/>
      <c r="AC52" s="693"/>
      <c r="AD52" s="693"/>
      <c r="AE52" s="693"/>
      <c r="AF52" s="693"/>
      <c r="AG52" s="694"/>
    </row>
    <row r="53" spans="1:33" ht="12.75">
      <c r="A53" s="6"/>
      <c r="R53" s="692"/>
      <c r="S53" s="693"/>
      <c r="T53" s="693"/>
      <c r="U53" s="693"/>
      <c r="V53" s="693"/>
      <c r="W53" s="693"/>
      <c r="X53" s="693"/>
      <c r="Y53" s="693"/>
      <c r="Z53" s="693"/>
      <c r="AA53" s="693"/>
      <c r="AB53" s="693"/>
      <c r="AC53" s="693"/>
      <c r="AD53" s="693"/>
      <c r="AE53" s="693"/>
      <c r="AF53" s="693"/>
      <c r="AG53" s="694"/>
    </row>
    <row r="54" spans="1:33" ht="12.75">
      <c r="A54" s="6"/>
      <c r="R54" s="692"/>
      <c r="S54" s="693"/>
      <c r="T54" s="693"/>
      <c r="U54" s="693"/>
      <c r="V54" s="693"/>
      <c r="W54" s="693"/>
      <c r="X54" s="693"/>
      <c r="Y54" s="693"/>
      <c r="Z54" s="693"/>
      <c r="AA54" s="693"/>
      <c r="AB54" s="693"/>
      <c r="AC54" s="693"/>
      <c r="AD54" s="693"/>
      <c r="AE54" s="693"/>
      <c r="AF54" s="693"/>
      <c r="AG54" s="694"/>
    </row>
    <row r="55" spans="18:33" ht="13.5" thickBot="1">
      <c r="R55" s="695"/>
      <c r="S55" s="696"/>
      <c r="T55" s="696"/>
      <c r="U55" s="696"/>
      <c r="V55" s="696"/>
      <c r="W55" s="696"/>
      <c r="X55" s="696"/>
      <c r="Y55" s="696"/>
      <c r="Z55" s="696"/>
      <c r="AA55" s="696"/>
      <c r="AB55" s="696"/>
      <c r="AC55" s="696"/>
      <c r="AD55" s="696"/>
      <c r="AE55" s="696"/>
      <c r="AF55" s="696"/>
      <c r="AG55" s="697"/>
    </row>
    <row r="59" spans="1:35" ht="23.25" customHeight="1">
      <c r="A59" s="604" t="s">
        <v>466</v>
      </c>
      <c r="B59" s="605"/>
      <c r="C59" s="605"/>
      <c r="D59" s="605"/>
      <c r="E59" s="605"/>
      <c r="F59" s="605"/>
      <c r="G59" s="605"/>
      <c r="H59" s="605"/>
      <c r="I59" s="605"/>
      <c r="J59" s="605"/>
      <c r="K59" s="605"/>
      <c r="L59" s="605"/>
      <c r="M59" s="605"/>
      <c r="N59" s="605"/>
      <c r="O59" s="605"/>
      <c r="P59" s="605"/>
      <c r="Q59" s="605"/>
      <c r="R59" s="605"/>
      <c r="S59" s="605"/>
      <c r="T59" s="605"/>
      <c r="U59" s="605"/>
      <c r="V59" s="605"/>
      <c r="W59" s="605"/>
      <c r="X59" s="605"/>
      <c r="Y59" s="605"/>
      <c r="Z59" s="605"/>
      <c r="AA59" s="605"/>
      <c r="AB59" s="605"/>
      <c r="AC59" s="605"/>
      <c r="AD59" s="605"/>
      <c r="AE59" s="605"/>
      <c r="AF59" s="605"/>
      <c r="AG59" s="605"/>
      <c r="AH59" s="605"/>
      <c r="AI59" s="605"/>
    </row>
    <row r="63" ht="12.75">
      <c r="A63" s="4"/>
    </row>
  </sheetData>
  <sheetProtection insertRows="0" selectLockedCells="1"/>
  <mergeCells count="43">
    <mergeCell ref="J30:N30"/>
    <mergeCell ref="V31:AB31"/>
    <mergeCell ref="A59:AI59"/>
    <mergeCell ref="R48:AG55"/>
    <mergeCell ref="B3:AG3"/>
    <mergeCell ref="B26:AF26"/>
    <mergeCell ref="C29:I29"/>
    <mergeCell ref="J29:N29"/>
    <mergeCell ref="O29:U29"/>
    <mergeCell ref="V29:AB29"/>
    <mergeCell ref="C30:I30"/>
    <mergeCell ref="V33:AB33"/>
    <mergeCell ref="C32:I32"/>
    <mergeCell ref="J32:N32"/>
    <mergeCell ref="O32:U32"/>
    <mergeCell ref="V32:AB32"/>
    <mergeCell ref="O30:U30"/>
    <mergeCell ref="V30:AB30"/>
    <mergeCell ref="C31:I31"/>
    <mergeCell ref="J31:N31"/>
    <mergeCell ref="O31:U31"/>
    <mergeCell ref="C35:I35"/>
    <mergeCell ref="J35:N35"/>
    <mergeCell ref="O35:U35"/>
    <mergeCell ref="C33:I33"/>
    <mergeCell ref="J33:N33"/>
    <mergeCell ref="O33:U33"/>
    <mergeCell ref="J36:N36"/>
    <mergeCell ref="O36:U36"/>
    <mergeCell ref="V36:AB36"/>
    <mergeCell ref="J34:N34"/>
    <mergeCell ref="O34:U34"/>
    <mergeCell ref="V34:AB34"/>
    <mergeCell ref="V35:AB35"/>
    <mergeCell ref="C34:I34"/>
    <mergeCell ref="C46:P46"/>
    <mergeCell ref="U46:Z46"/>
    <mergeCell ref="C41:AB43"/>
    <mergeCell ref="C37:I37"/>
    <mergeCell ref="J37:N37"/>
    <mergeCell ref="O37:U37"/>
    <mergeCell ref="V37:AB37"/>
    <mergeCell ref="C36:I36"/>
  </mergeCells>
  <printOptions horizontalCentered="1"/>
  <pageMargins left="0.1968503937007874" right="0.1968503937007874" top="0.5118110236220472" bottom="0.3937007874015748" header="0.5118110236220472" footer="0.31496062992125984"/>
  <pageSetup horizontalDpi="600" verticalDpi="600" orientation="portrait" paperSize="9" scale="75" r:id="rId2"/>
  <headerFooter alignWithMargins="0">
    <oddFooter>&amp;L&amp;9SCAN - Aide à la production - &amp;A&amp;R&amp;9&amp;P</oddFooter>
  </headerFooter>
  <rowBreaks count="1" manualBreakCount="1">
    <brk id="58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9"/>
  <dimension ref="A3:K52"/>
  <sheetViews>
    <sheetView showGridLines="0" showRowColHeaders="0" view="pageBreakPreview" zoomScaleSheetLayoutView="100" zoomScalePageLayoutView="0" workbookViewId="0" topLeftCell="A1">
      <selection activeCell="G41" sqref="G41"/>
    </sheetView>
  </sheetViews>
  <sheetFormatPr defaultColWidth="11.421875" defaultRowHeight="12.75"/>
  <cols>
    <col min="1" max="2" width="3.7109375" style="0" customWidth="1"/>
    <col min="3" max="3" width="3.7109375" style="20" customWidth="1"/>
    <col min="4" max="4" width="24.421875" style="0" customWidth="1"/>
    <col min="5" max="5" width="33.7109375" style="0" customWidth="1"/>
    <col min="6" max="6" width="8.421875" style="0" customWidth="1"/>
    <col min="7" max="7" width="23.00390625" style="0" customWidth="1"/>
    <col min="8" max="8" width="6.57421875" style="0" customWidth="1"/>
    <col min="9" max="9" width="3.7109375" style="0" customWidth="1"/>
    <col min="10" max="10" width="11.00390625" style="0" customWidth="1"/>
    <col min="11" max="11" width="3.7109375" style="0" customWidth="1"/>
  </cols>
  <sheetData>
    <row r="1" ht="12.75" customHeight="1"/>
    <row r="2" ht="12" customHeight="1" thickBot="1"/>
    <row r="3" spans="2:11" s="34" customFormat="1" ht="62.25" customHeight="1">
      <c r="B3" s="335"/>
      <c r="C3" s="336"/>
      <c r="D3" s="342" t="s">
        <v>468</v>
      </c>
      <c r="E3" s="336"/>
      <c r="F3" s="336"/>
      <c r="G3" s="336"/>
      <c r="H3" s="336"/>
      <c r="I3" s="336"/>
      <c r="J3" s="337"/>
      <c r="K3" s="297"/>
    </row>
    <row r="4" spans="2:11" s="34" customFormat="1" ht="7.5" customHeight="1" thickBot="1">
      <c r="B4" s="338"/>
      <c r="C4" s="339"/>
      <c r="D4" s="339"/>
      <c r="E4" s="339"/>
      <c r="F4" s="339"/>
      <c r="G4" s="340"/>
      <c r="H4" s="339"/>
      <c r="I4" s="339"/>
      <c r="J4" s="341"/>
      <c r="K4" s="44"/>
    </row>
    <row r="5" spans="2:11" s="34" customFormat="1" ht="7.5" customHeight="1">
      <c r="B5" s="230"/>
      <c r="C5" s="44"/>
      <c r="D5" s="44"/>
      <c r="E5" s="44"/>
      <c r="F5" s="44"/>
      <c r="G5" s="231"/>
      <c r="H5" s="44"/>
      <c r="I5" s="44"/>
      <c r="J5" s="44"/>
      <c r="K5" s="44"/>
    </row>
    <row r="6" spans="2:11" s="34" customFormat="1" ht="7.5" customHeight="1">
      <c r="B6" s="230"/>
      <c r="C6" s="44"/>
      <c r="D6" s="44"/>
      <c r="E6" s="44"/>
      <c r="F6" s="44"/>
      <c r="G6" s="231"/>
      <c r="H6" s="44"/>
      <c r="I6" s="44"/>
      <c r="J6" s="44"/>
      <c r="K6" s="44"/>
    </row>
    <row r="7" spans="2:11" s="5" customFormat="1" ht="15.75" thickBot="1">
      <c r="B7" s="326"/>
      <c r="C7" s="326"/>
      <c r="D7" s="326"/>
      <c r="E7" s="326"/>
      <c r="F7" s="326"/>
      <c r="G7" s="326"/>
      <c r="H7" s="326"/>
      <c r="I7" s="326"/>
      <c r="J7" s="326"/>
      <c r="K7" s="326"/>
    </row>
    <row r="8" spans="2:11" s="5" customFormat="1" ht="17.25" customHeight="1" thickBot="1">
      <c r="B8" s="327"/>
      <c r="C8" s="328"/>
      <c r="D8" s="497" t="s">
        <v>275</v>
      </c>
      <c r="E8" s="498" t="s">
        <v>276</v>
      </c>
      <c r="F8" s="499" t="s">
        <v>277</v>
      </c>
      <c r="G8" s="498" t="s">
        <v>278</v>
      </c>
      <c r="H8" s="47"/>
      <c r="I8" s="47"/>
      <c r="J8" s="47"/>
      <c r="K8" s="47"/>
    </row>
    <row r="9" spans="2:11" s="5" customFormat="1" ht="17.25" customHeight="1">
      <c r="B9" s="6"/>
      <c r="C9" s="330"/>
      <c r="D9" s="707" t="s">
        <v>279</v>
      </c>
      <c r="E9" s="709" t="s">
        <v>470</v>
      </c>
      <c r="F9" s="705"/>
      <c r="G9" s="703"/>
      <c r="H9" s="47"/>
      <c r="I9" s="47"/>
      <c r="J9" s="47"/>
      <c r="K9" s="47"/>
    </row>
    <row r="10" spans="2:11" s="5" customFormat="1" ht="17.25" customHeight="1" thickBot="1">
      <c r="B10" s="331"/>
      <c r="C10" s="93"/>
      <c r="D10" s="708"/>
      <c r="E10" s="710"/>
      <c r="F10" s="706"/>
      <c r="G10" s="704"/>
      <c r="H10" s="332"/>
      <c r="I10" s="332"/>
      <c r="J10" s="332"/>
      <c r="K10" s="332"/>
    </row>
    <row r="11" spans="2:11" s="45" customFormat="1" ht="17.25" customHeight="1">
      <c r="B11" s="260"/>
      <c r="C11" s="94"/>
      <c r="D11" s="707" t="s">
        <v>280</v>
      </c>
      <c r="E11" s="709" t="s">
        <v>471</v>
      </c>
      <c r="F11" s="705"/>
      <c r="G11" s="703"/>
      <c r="H11" s="83"/>
      <c r="I11" s="83"/>
      <c r="J11" s="83"/>
      <c r="K11" s="48"/>
    </row>
    <row r="12" spans="2:11" s="45" customFormat="1" ht="17.25" customHeight="1" thickBot="1">
      <c r="B12" s="260"/>
      <c r="C12" s="94"/>
      <c r="D12" s="708"/>
      <c r="E12" s="710"/>
      <c r="F12" s="706"/>
      <c r="G12" s="704"/>
      <c r="H12" s="48"/>
      <c r="I12" s="48"/>
      <c r="J12" s="48"/>
      <c r="K12" s="48"/>
    </row>
    <row r="13" spans="2:11" s="45" customFormat="1" ht="17.25" customHeight="1">
      <c r="B13" s="260"/>
      <c r="C13" s="94"/>
      <c r="D13" s="707" t="s">
        <v>281</v>
      </c>
      <c r="E13" s="703"/>
      <c r="F13" s="705"/>
      <c r="G13" s="703"/>
      <c r="H13" s="99"/>
      <c r="I13" s="99"/>
      <c r="J13" s="99"/>
      <c r="K13" s="260"/>
    </row>
    <row r="14" spans="2:11" s="5" customFormat="1" ht="17.25" customHeight="1" thickBot="1">
      <c r="B14" s="83"/>
      <c r="C14" s="333"/>
      <c r="D14" s="708"/>
      <c r="E14" s="704"/>
      <c r="F14" s="706"/>
      <c r="G14" s="704"/>
      <c r="H14" s="48"/>
      <c r="I14" s="48"/>
      <c r="J14" s="48"/>
      <c r="K14" s="48"/>
    </row>
    <row r="15" spans="2:11" s="5" customFormat="1" ht="17.25" customHeight="1">
      <c r="B15" s="334"/>
      <c r="C15" s="333"/>
      <c r="D15" s="500" t="s">
        <v>221</v>
      </c>
      <c r="E15" s="502"/>
      <c r="F15" s="503"/>
      <c r="G15" s="502"/>
      <c r="H15" s="48"/>
      <c r="I15" s="48"/>
      <c r="J15" s="48"/>
      <c r="K15" s="48"/>
    </row>
    <row r="16" spans="2:11" s="5" customFormat="1" ht="17.25" customHeight="1" thickBot="1">
      <c r="B16" s="83"/>
      <c r="C16" s="333"/>
      <c r="D16" s="501" t="s">
        <v>282</v>
      </c>
      <c r="E16" s="504"/>
      <c r="F16" s="505"/>
      <c r="G16" s="504"/>
      <c r="H16" s="48"/>
      <c r="I16" s="48"/>
      <c r="J16" s="48"/>
      <c r="K16" s="48"/>
    </row>
    <row r="17" spans="2:11" s="5" customFormat="1" ht="17.25" customHeight="1">
      <c r="B17" s="83"/>
      <c r="C17" s="333"/>
      <c r="D17" s="506" t="s">
        <v>283</v>
      </c>
      <c r="E17" s="507"/>
      <c r="F17" s="508"/>
      <c r="G17" s="507"/>
      <c r="H17" s="48"/>
      <c r="I17" s="48"/>
      <c r="J17" s="48"/>
      <c r="K17" s="48"/>
    </row>
    <row r="18" spans="2:11" s="5" customFormat="1" ht="17.25" customHeight="1" thickBot="1">
      <c r="B18" s="83"/>
      <c r="C18" s="7"/>
      <c r="D18" s="501" t="s">
        <v>284</v>
      </c>
      <c r="E18" s="504"/>
      <c r="F18" s="505"/>
      <c r="G18" s="504"/>
      <c r="H18" s="83"/>
      <c r="I18" s="83"/>
      <c r="J18" s="83"/>
      <c r="K18" s="83"/>
    </row>
    <row r="19" spans="2:11" s="5" customFormat="1" ht="17.25" customHeight="1">
      <c r="B19" s="334"/>
      <c r="C19" s="333"/>
      <c r="D19" s="506" t="s">
        <v>281</v>
      </c>
      <c r="E19" s="703"/>
      <c r="F19" s="705"/>
      <c r="G19" s="703"/>
      <c r="H19" s="83"/>
      <c r="I19" s="83"/>
      <c r="J19" s="83"/>
      <c r="K19" s="83"/>
    </row>
    <row r="20" spans="2:11" s="5" customFormat="1" ht="17.25" customHeight="1" thickBot="1">
      <c r="B20" s="334"/>
      <c r="C20" s="83"/>
      <c r="D20" s="501" t="s">
        <v>285</v>
      </c>
      <c r="E20" s="704"/>
      <c r="F20" s="706"/>
      <c r="G20" s="704"/>
      <c r="H20" s="83"/>
      <c r="I20" s="83"/>
      <c r="J20" s="83"/>
      <c r="K20" s="83"/>
    </row>
    <row r="21" spans="1:11" s="5" customFormat="1" ht="17.25" customHeight="1" thickBot="1">
      <c r="A21" s="45"/>
      <c r="B21" s="83"/>
      <c r="C21" s="83"/>
      <c r="D21" s="501" t="s">
        <v>286</v>
      </c>
      <c r="E21" s="504"/>
      <c r="F21" s="505"/>
      <c r="G21" s="504"/>
      <c r="H21" s="83"/>
      <c r="I21" s="83"/>
      <c r="J21" s="83"/>
      <c r="K21" s="83"/>
    </row>
    <row r="22" spans="1:11" s="5" customFormat="1" ht="17.25" customHeight="1">
      <c r="A22" s="45"/>
      <c r="B22" s="83"/>
      <c r="C22" s="83"/>
      <c r="D22" s="506" t="s">
        <v>287</v>
      </c>
      <c r="E22" s="703"/>
      <c r="F22" s="705"/>
      <c r="G22" s="703"/>
      <c r="H22" s="83"/>
      <c r="I22" s="83"/>
      <c r="J22" s="83"/>
      <c r="K22" s="83"/>
    </row>
    <row r="23" spans="1:11" s="5" customFormat="1" ht="17.25" customHeight="1" thickBot="1">
      <c r="A23" s="45"/>
      <c r="B23" s="83"/>
      <c r="C23" s="83"/>
      <c r="D23" s="501" t="s">
        <v>288</v>
      </c>
      <c r="E23" s="704"/>
      <c r="F23" s="706"/>
      <c r="G23" s="704"/>
      <c r="H23" s="83"/>
      <c r="I23" s="83"/>
      <c r="J23" s="83"/>
      <c r="K23" s="83"/>
    </row>
    <row r="24" spans="1:11" s="5" customFormat="1" ht="17.25" customHeight="1">
      <c r="A24" s="45"/>
      <c r="B24" s="83"/>
      <c r="C24" s="83"/>
      <c r="D24" s="707" t="s">
        <v>289</v>
      </c>
      <c r="E24" s="703"/>
      <c r="F24" s="705"/>
      <c r="G24" s="703"/>
      <c r="H24" s="83"/>
      <c r="I24" s="83"/>
      <c r="J24" s="83"/>
      <c r="K24" s="83"/>
    </row>
    <row r="25" spans="1:11" s="5" customFormat="1" ht="17.25" customHeight="1" thickBot="1">
      <c r="A25" s="45"/>
      <c r="B25" s="83"/>
      <c r="C25" s="83"/>
      <c r="D25" s="708"/>
      <c r="E25" s="704"/>
      <c r="F25" s="706"/>
      <c r="G25" s="704"/>
      <c r="H25" s="83"/>
      <c r="I25" s="83"/>
      <c r="J25" s="83"/>
      <c r="K25" s="83"/>
    </row>
    <row r="26" spans="1:11" s="5" customFormat="1" ht="17.25" customHeight="1">
      <c r="A26" s="45"/>
      <c r="B26" s="83"/>
      <c r="C26" s="83"/>
      <c r="D26" s="707" t="s">
        <v>290</v>
      </c>
      <c r="E26" s="703"/>
      <c r="F26" s="705"/>
      <c r="G26" s="703"/>
      <c r="H26" s="83"/>
      <c r="I26" s="83"/>
      <c r="J26" s="83"/>
      <c r="K26" s="83"/>
    </row>
    <row r="27" spans="1:11" s="5" customFormat="1" ht="17.25" customHeight="1" thickBot="1">
      <c r="A27" s="45"/>
      <c r="B27" s="83"/>
      <c r="C27" s="83"/>
      <c r="D27" s="708"/>
      <c r="E27" s="704"/>
      <c r="F27" s="706"/>
      <c r="G27" s="704"/>
      <c r="H27" s="83"/>
      <c r="I27" s="83"/>
      <c r="J27" s="83"/>
      <c r="K27" s="83"/>
    </row>
    <row r="28" spans="1:11" s="5" customFormat="1" ht="17.25" customHeight="1">
      <c r="A28" s="45"/>
      <c r="B28" s="83"/>
      <c r="C28" s="83"/>
      <c r="D28" s="707" t="s">
        <v>291</v>
      </c>
      <c r="E28" s="703"/>
      <c r="F28" s="705"/>
      <c r="G28" s="703"/>
      <c r="H28" s="83"/>
      <c r="I28" s="83"/>
      <c r="J28" s="83"/>
      <c r="K28" s="83"/>
    </row>
    <row r="29" spans="1:11" s="5" customFormat="1" ht="26.25" customHeight="1" thickBot="1">
      <c r="A29" s="45"/>
      <c r="B29" s="83"/>
      <c r="C29" s="329"/>
      <c r="D29" s="708"/>
      <c r="E29" s="704"/>
      <c r="F29" s="706"/>
      <c r="G29" s="704"/>
      <c r="H29" s="329"/>
      <c r="I29" s="329"/>
      <c r="J29" s="329"/>
      <c r="K29" s="329"/>
    </row>
    <row r="30" spans="1:11" s="5" customFormat="1" ht="17.25" customHeight="1" thickBot="1">
      <c r="A30" s="45"/>
      <c r="B30" s="83"/>
      <c r="C30" s="329"/>
      <c r="D30" s="501" t="s">
        <v>292</v>
      </c>
      <c r="E30" s="504"/>
      <c r="F30" s="505"/>
      <c r="G30" s="504"/>
      <c r="H30" s="329"/>
      <c r="I30" s="329"/>
      <c r="J30" s="329"/>
      <c r="K30" s="329"/>
    </row>
    <row r="31" spans="1:11" s="5" customFormat="1" ht="17.25" customHeight="1" thickBot="1">
      <c r="A31" s="45"/>
      <c r="B31" s="83"/>
      <c r="C31" s="329"/>
      <c r="D31" s="501" t="s">
        <v>293</v>
      </c>
      <c r="E31" s="504"/>
      <c r="F31" s="505"/>
      <c r="G31" s="504"/>
      <c r="H31" s="329"/>
      <c r="I31" s="329"/>
      <c r="J31" s="329"/>
      <c r="K31" s="329"/>
    </row>
    <row r="32" spans="1:11" s="5" customFormat="1" ht="17.25" customHeight="1" thickBot="1">
      <c r="A32" s="45"/>
      <c r="B32" s="83"/>
      <c r="C32" s="329"/>
      <c r="D32" s="501" t="s">
        <v>294</v>
      </c>
      <c r="E32" s="504"/>
      <c r="F32" s="505"/>
      <c r="G32" s="504"/>
      <c r="H32" s="329"/>
      <c r="I32" s="329"/>
      <c r="J32" s="329"/>
      <c r="K32" s="329"/>
    </row>
    <row r="33" spans="1:11" s="5" customFormat="1" ht="17.25" customHeight="1" thickBot="1">
      <c r="A33" s="45"/>
      <c r="B33" s="83"/>
      <c r="C33" s="329"/>
      <c r="D33" s="501" t="s">
        <v>295</v>
      </c>
      <c r="E33" s="504"/>
      <c r="F33" s="505"/>
      <c r="G33" s="504"/>
      <c r="H33" s="329"/>
      <c r="I33" s="329"/>
      <c r="J33" s="329"/>
      <c r="K33" s="329"/>
    </row>
    <row r="34" spans="1:11" s="5" customFormat="1" ht="17.25" customHeight="1" thickBot="1">
      <c r="A34" s="45"/>
      <c r="B34" s="83"/>
      <c r="C34" s="329"/>
      <c r="D34" s="501" t="s">
        <v>296</v>
      </c>
      <c r="E34" s="504"/>
      <c r="F34" s="505"/>
      <c r="G34" s="504"/>
      <c r="H34" s="329"/>
      <c r="I34" s="329"/>
      <c r="J34" s="329"/>
      <c r="K34" s="329"/>
    </row>
    <row r="35" spans="1:11" s="5" customFormat="1" ht="17.25" customHeight="1" thickBot="1">
      <c r="A35" s="45"/>
      <c r="B35" s="83"/>
      <c r="C35" s="329"/>
      <c r="D35" s="501" t="s">
        <v>296</v>
      </c>
      <c r="E35" s="504"/>
      <c r="F35" s="505"/>
      <c r="G35" s="504"/>
      <c r="H35" s="329"/>
      <c r="I35" s="329"/>
      <c r="J35" s="329"/>
      <c r="K35" s="329"/>
    </row>
    <row r="36" spans="1:11" s="5" customFormat="1" ht="17.25" customHeight="1">
      <c r="A36" s="45"/>
      <c r="B36" s="83"/>
      <c r="C36" s="329"/>
      <c r="D36" s="711" t="s">
        <v>297</v>
      </c>
      <c r="E36" s="712"/>
      <c r="F36" s="703"/>
      <c r="G36" s="705"/>
      <c r="H36" s="329"/>
      <c r="I36" s="329"/>
      <c r="J36" s="329"/>
      <c r="K36" s="329"/>
    </row>
    <row r="37" spans="1:11" s="5" customFormat="1" ht="17.25" customHeight="1" thickBot="1">
      <c r="A37" s="45"/>
      <c r="B37" s="83"/>
      <c r="C37" s="83"/>
      <c r="D37" s="713"/>
      <c r="E37" s="714"/>
      <c r="F37" s="704"/>
      <c r="G37" s="706"/>
      <c r="H37" s="83"/>
      <c r="I37" s="83"/>
      <c r="J37" s="83"/>
      <c r="K37" s="83"/>
    </row>
    <row r="38" spans="1:11" s="5" customFormat="1" ht="12.75">
      <c r="A38" s="45"/>
      <c r="B38" s="83"/>
      <c r="C38" s="76"/>
      <c r="D38" s="83"/>
      <c r="E38" s="83"/>
      <c r="F38" s="83"/>
      <c r="G38" s="83"/>
      <c r="H38" s="83"/>
      <c r="I38" s="83"/>
      <c r="J38" s="83"/>
      <c r="K38" s="83"/>
    </row>
    <row r="39" spans="1:11" s="5" customFormat="1" ht="12.75">
      <c r="A39" s="45"/>
      <c r="B39" s="83"/>
      <c r="C39" s="83"/>
      <c r="D39" s="83"/>
      <c r="E39" s="83"/>
      <c r="F39" s="83"/>
      <c r="G39" s="83"/>
      <c r="H39" s="83"/>
      <c r="I39" s="83"/>
      <c r="J39" s="83"/>
      <c r="K39" s="83"/>
    </row>
    <row r="40" spans="1:11" s="5" customFormat="1" ht="12.75">
      <c r="A40" s="45"/>
      <c r="B40" s="83"/>
      <c r="C40" s="83"/>
      <c r="D40" s="83"/>
      <c r="E40" s="83"/>
      <c r="F40" s="83"/>
      <c r="G40" s="83"/>
      <c r="H40" s="83"/>
      <c r="I40" s="83"/>
      <c r="J40" s="83"/>
      <c r="K40" s="83"/>
    </row>
    <row r="41" spans="1:11" s="5" customFormat="1" ht="12.75">
      <c r="A41" s="45"/>
      <c r="B41" s="83"/>
      <c r="C41" s="83"/>
      <c r="D41" s="48"/>
      <c r="E41" s="83"/>
      <c r="F41" s="83"/>
      <c r="G41" s="83"/>
      <c r="H41" s="83"/>
      <c r="I41" s="83"/>
      <c r="J41" s="83"/>
      <c r="K41" s="83"/>
    </row>
    <row r="42" spans="1:4" ht="12.75">
      <c r="A42" s="46"/>
      <c r="D42" s="4"/>
    </row>
    <row r="43" spans="1:7" ht="12.75">
      <c r="A43" s="46"/>
      <c r="B43" t="s">
        <v>24</v>
      </c>
      <c r="C43" s="594"/>
      <c r="D43" s="595"/>
      <c r="E43" s="595"/>
      <c r="F43" t="s">
        <v>319</v>
      </c>
      <c r="G43" s="343"/>
    </row>
    <row r="44" ht="12.75">
      <c r="A44" s="5"/>
    </row>
    <row r="45" spans="1:11" ht="12.75">
      <c r="A45" s="5"/>
      <c r="B45" s="49" t="s">
        <v>125</v>
      </c>
      <c r="C45" s="49"/>
      <c r="D45" s="49"/>
      <c r="E45" s="49"/>
      <c r="F45" s="191"/>
      <c r="G45" s="191"/>
      <c r="H45" s="191"/>
      <c r="I45" s="66"/>
      <c r="J45" s="66"/>
      <c r="K45" s="66"/>
    </row>
    <row r="46" ht="12.75">
      <c r="A46" s="5"/>
    </row>
    <row r="47" ht="12.75">
      <c r="A47" s="6"/>
    </row>
    <row r="48" spans="1:11" s="493" customFormat="1" ht="37.5" customHeight="1">
      <c r="A48" s="604" t="s">
        <v>469</v>
      </c>
      <c r="B48" s="605"/>
      <c r="C48" s="605"/>
      <c r="D48" s="605"/>
      <c r="E48" s="605"/>
      <c r="F48" s="605"/>
      <c r="G48" s="605"/>
      <c r="H48" s="605"/>
      <c r="I48" s="605"/>
      <c r="J48" s="605"/>
      <c r="K48" s="605"/>
    </row>
    <row r="52" ht="12.75">
      <c r="A52" s="4"/>
    </row>
  </sheetData>
  <sheetProtection insertRows="0" selectLockedCells="1"/>
  <mergeCells count="35">
    <mergeCell ref="A48:K48"/>
    <mergeCell ref="D28:D29"/>
    <mergeCell ref="E28:E29"/>
    <mergeCell ref="F28:F29"/>
    <mergeCell ref="G28:G29"/>
    <mergeCell ref="C43:E43"/>
    <mergeCell ref="D36:E37"/>
    <mergeCell ref="F36:F37"/>
    <mergeCell ref="G36:G37"/>
    <mergeCell ref="D24:D25"/>
    <mergeCell ref="E24:E25"/>
    <mergeCell ref="F24:F25"/>
    <mergeCell ref="G24:G25"/>
    <mergeCell ref="D26:D27"/>
    <mergeCell ref="E26:E27"/>
    <mergeCell ref="F26:F27"/>
    <mergeCell ref="G26:G27"/>
    <mergeCell ref="G11:G12"/>
    <mergeCell ref="D13:D14"/>
    <mergeCell ref="G19:G20"/>
    <mergeCell ref="E22:E23"/>
    <mergeCell ref="F22:F23"/>
    <mergeCell ref="G22:G23"/>
    <mergeCell ref="E19:E20"/>
    <mergeCell ref="F19:F20"/>
    <mergeCell ref="E13:E14"/>
    <mergeCell ref="F13:F14"/>
    <mergeCell ref="D9:D10"/>
    <mergeCell ref="E9:E10"/>
    <mergeCell ref="F9:F10"/>
    <mergeCell ref="G9:G10"/>
    <mergeCell ref="G13:G14"/>
    <mergeCell ref="D11:D12"/>
    <mergeCell ref="E11:E12"/>
    <mergeCell ref="F11:F12"/>
  </mergeCells>
  <printOptions horizontalCentered="1"/>
  <pageMargins left="0.1968503937007874" right="0.1968503937007874" top="0.5118110236220472" bottom="0.3937007874015748" header="0.5118110236220472" footer="0.31496062992125984"/>
  <pageSetup horizontalDpi="600" verticalDpi="600" orientation="portrait" paperSize="9" scale="75" r:id="rId2"/>
  <headerFooter alignWithMargins="0">
    <oddFooter>&amp;L&amp;9SCAN - Aide à la production - &amp;A&amp;R&amp;9&amp;P</oddFooter>
  </headerFooter>
  <rowBreaks count="1" manualBreakCount="1">
    <brk id="47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20"/>
  <dimension ref="A3:AI48"/>
  <sheetViews>
    <sheetView showGridLines="0" showRowColHeaders="0" view="pageBreakPreview" zoomScaleSheetLayoutView="100" zoomScalePageLayoutView="0" workbookViewId="0" topLeftCell="A1">
      <selection activeCell="A44" sqref="A44:AI44"/>
    </sheetView>
  </sheetViews>
  <sheetFormatPr defaultColWidth="11.421875" defaultRowHeight="12.75"/>
  <cols>
    <col min="1" max="2" width="3.7109375" style="0" customWidth="1"/>
    <col min="3" max="3" width="3.7109375" style="20" customWidth="1"/>
    <col min="4" max="13" width="3.7109375" style="0" customWidth="1"/>
    <col min="14" max="14" width="4.421875" style="0" customWidth="1"/>
    <col min="15" max="22" width="3.7109375" style="0" customWidth="1"/>
    <col min="23" max="23" width="4.8515625" style="0" customWidth="1"/>
    <col min="24" max="34" width="3.7109375" style="0" customWidth="1"/>
    <col min="35" max="35" width="1.8515625" style="0" customWidth="1"/>
  </cols>
  <sheetData>
    <row r="1" ht="12.75" customHeight="1"/>
    <row r="2" ht="12" customHeight="1"/>
    <row r="3" spans="2:35" s="34" customFormat="1" ht="62.25" customHeight="1" thickBot="1">
      <c r="B3" s="599" t="s">
        <v>472</v>
      </c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6"/>
      <c r="AH3" s="44"/>
      <c r="AI3" s="44"/>
    </row>
    <row r="4" spans="2:35" s="34" customFormat="1" ht="7.5" customHeight="1">
      <c r="B4" s="107"/>
      <c r="C4" s="108"/>
      <c r="D4" s="108"/>
      <c r="E4" s="108"/>
      <c r="F4" s="108"/>
      <c r="G4" s="109"/>
      <c r="H4" s="108"/>
      <c r="I4" s="108"/>
      <c r="J4" s="108"/>
      <c r="K4" s="108"/>
      <c r="L4" s="108"/>
      <c r="M4" s="108"/>
      <c r="N4" s="110"/>
      <c r="O4" s="111"/>
      <c r="P4" s="111"/>
      <c r="Q4" s="111"/>
      <c r="R4" s="111"/>
      <c r="S4" s="111"/>
      <c r="T4" s="111"/>
      <c r="U4" s="112"/>
      <c r="V4" s="111"/>
      <c r="W4" s="111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44"/>
      <c r="AI4" s="44"/>
    </row>
    <row r="5" spans="2:35" s="34" customFormat="1" ht="7.5" customHeight="1">
      <c r="B5" s="230"/>
      <c r="C5" s="44"/>
      <c r="D5" s="44"/>
      <c r="E5" s="44"/>
      <c r="F5" s="44"/>
      <c r="G5" s="231"/>
      <c r="H5" s="44"/>
      <c r="I5" s="44"/>
      <c r="J5" s="44"/>
      <c r="K5" s="44"/>
      <c r="L5" s="44"/>
      <c r="M5" s="44"/>
      <c r="N5" s="232"/>
      <c r="O5" s="179"/>
      <c r="P5" s="179"/>
      <c r="Q5" s="179"/>
      <c r="R5" s="179"/>
      <c r="S5" s="179"/>
      <c r="T5" s="179"/>
      <c r="U5" s="233"/>
      <c r="V5" s="179"/>
      <c r="W5" s="179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</row>
    <row r="6" spans="2:35" s="34" customFormat="1" ht="7.5" customHeight="1">
      <c r="B6" s="230"/>
      <c r="C6" s="44"/>
      <c r="D6" s="44"/>
      <c r="E6" s="44"/>
      <c r="F6" s="44"/>
      <c r="G6" s="231"/>
      <c r="H6" s="44"/>
      <c r="I6" s="44"/>
      <c r="J6" s="44"/>
      <c r="K6" s="44"/>
      <c r="L6" s="44"/>
      <c r="M6" s="44"/>
      <c r="N6" s="232"/>
      <c r="O6" s="179"/>
      <c r="P6" s="179"/>
      <c r="Q6" s="179"/>
      <c r="R6" s="179"/>
      <c r="S6" s="179"/>
      <c r="T6" s="179"/>
      <c r="U6" s="233"/>
      <c r="V6" s="179"/>
      <c r="W6" s="179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 spans="2:35" ht="15">
      <c r="B7" s="591" t="s">
        <v>16</v>
      </c>
      <c r="C7" s="591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1"/>
      <c r="Q7" s="591"/>
      <c r="R7" s="591"/>
      <c r="S7" s="591"/>
      <c r="T7" s="591"/>
      <c r="U7" s="591"/>
      <c r="V7" s="591"/>
      <c r="W7" s="591"/>
      <c r="X7" s="591"/>
      <c r="Y7" s="591"/>
      <c r="Z7" s="591"/>
      <c r="AA7" s="591"/>
      <c r="AB7" s="591"/>
      <c r="AC7" s="591"/>
      <c r="AD7" s="591"/>
      <c r="AE7" s="591"/>
      <c r="AF7" s="591"/>
      <c r="AG7" s="591"/>
      <c r="AH7" s="51"/>
      <c r="AI7" s="51"/>
    </row>
    <row r="8" spans="2:35" ht="15">
      <c r="B8" s="315"/>
      <c r="C8" s="4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42"/>
      <c r="AG8" s="42"/>
      <c r="AH8" s="42"/>
      <c r="AI8" s="42"/>
    </row>
    <row r="9" spans="2:35" ht="12.75">
      <c r="B9" s="221"/>
      <c r="C9" s="18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42"/>
      <c r="AG9" s="42"/>
      <c r="AH9" s="42"/>
      <c r="AI9" s="42"/>
    </row>
    <row r="10" spans="2:28" ht="15">
      <c r="B10" s="203"/>
      <c r="C10" s="31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</row>
    <row r="11" spans="2:10" s="4" customFormat="1" ht="12.75" customHeight="1">
      <c r="B11" s="96"/>
      <c r="C11" s="206"/>
      <c r="D11" s="96"/>
      <c r="E11" s="96"/>
      <c r="F11"/>
      <c r="G11" s="43"/>
      <c r="H11"/>
      <c r="I11"/>
      <c r="J11"/>
    </row>
    <row r="12" spans="2:28" s="46" customFormat="1" ht="12.75" customHeight="1">
      <c r="B12" s="101" t="s">
        <v>123</v>
      </c>
      <c r="C12" s="207"/>
      <c r="D12" s="101"/>
      <c r="E12" s="101"/>
      <c r="M12" s="101"/>
      <c r="N12" s="208"/>
      <c r="O12" s="208"/>
      <c r="P12" s="101"/>
      <c r="Q12" s="101"/>
      <c r="R12" s="101"/>
      <c r="S12" s="101"/>
      <c r="T12" s="101"/>
      <c r="AB12" s="101"/>
    </row>
    <row r="13" spans="2:28" s="46" customFormat="1" ht="14.25" customHeight="1">
      <c r="B13" s="101"/>
      <c r="C13" s="207"/>
      <c r="D13" s="101"/>
      <c r="E13" s="101"/>
      <c r="F13" s="99"/>
      <c r="G13" s="99"/>
      <c r="H13" s="99"/>
      <c r="I13" s="99"/>
      <c r="J13" s="99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ht="12.75">
      <c r="A14" s="5"/>
    </row>
    <row r="15" spans="2:31" ht="17.25" customHeight="1">
      <c r="B15" s="220" t="s">
        <v>300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594"/>
      <c r="S15" s="594"/>
      <c r="T15" s="594"/>
      <c r="U15" s="594"/>
      <c r="V15" s="594"/>
      <c r="W15" s="594"/>
      <c r="X15" s="594"/>
      <c r="Y15" s="594"/>
      <c r="Z15" s="594"/>
      <c r="AA15" s="594"/>
      <c r="AB15" s="594"/>
      <c r="AC15" s="594"/>
      <c r="AD15" s="594"/>
      <c r="AE15" s="594"/>
    </row>
    <row r="16" spans="2:32" s="8" customFormat="1" ht="4.5" customHeight="1">
      <c r="B16" s="261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5"/>
    </row>
    <row r="17" spans="2:31" ht="17.25" customHeight="1">
      <c r="B17" s="20" t="s">
        <v>299</v>
      </c>
      <c r="D17" s="20"/>
      <c r="E17" s="20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20" t="s">
        <v>301</v>
      </c>
      <c r="U17" s="20"/>
      <c r="V17" s="20"/>
      <c r="W17" s="20"/>
      <c r="X17" s="594"/>
      <c r="Y17" s="594"/>
      <c r="Z17" s="594"/>
      <c r="AA17" s="594"/>
      <c r="AB17" s="20"/>
      <c r="AC17" s="20" t="s">
        <v>302</v>
      </c>
      <c r="AD17" s="20"/>
      <c r="AE17" s="20"/>
    </row>
    <row r="18" spans="2:31" ht="17.25" customHeight="1">
      <c r="B18" s="601" t="s">
        <v>298</v>
      </c>
      <c r="C18" s="601"/>
      <c r="D18" s="601"/>
      <c r="E18" s="601"/>
      <c r="F18" s="601"/>
      <c r="G18" s="601"/>
      <c r="H18" s="601"/>
      <c r="I18" s="601"/>
      <c r="J18" s="601"/>
      <c r="K18" s="601"/>
      <c r="L18" s="601"/>
      <c r="M18" s="601"/>
      <c r="N18" s="601"/>
      <c r="O18" s="601"/>
      <c r="P18" s="601"/>
      <c r="Q18" s="601"/>
      <c r="R18" s="601"/>
      <c r="S18" s="601"/>
      <c r="T18" s="601"/>
      <c r="U18" s="601"/>
      <c r="V18" s="601"/>
      <c r="W18" s="601"/>
      <c r="X18" s="601"/>
      <c r="Y18" s="601"/>
      <c r="Z18" s="601"/>
      <c r="AA18" s="601"/>
      <c r="AB18" s="601"/>
      <c r="AC18" s="601"/>
      <c r="AD18" s="601"/>
      <c r="AE18" s="601"/>
    </row>
    <row r="19" spans="2:31" ht="17.25" customHeight="1">
      <c r="B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2:31" ht="12.75">
      <c r="B20" s="220" t="s">
        <v>303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2:31" ht="12.75">
      <c r="B21" s="220"/>
      <c r="D21" s="20"/>
      <c r="E21" s="601"/>
      <c r="F21" s="601"/>
      <c r="G21" s="601"/>
      <c r="H21" s="601"/>
      <c r="I21" s="601"/>
      <c r="J21" s="601"/>
      <c r="K21" s="601"/>
      <c r="L21" s="601"/>
      <c r="M21" s="601"/>
      <c r="N21" s="601"/>
      <c r="O21" s="601"/>
      <c r="P21" s="601"/>
      <c r="Q21" s="601"/>
      <c r="R21" s="601"/>
      <c r="S21" s="601"/>
      <c r="T21" s="601"/>
      <c r="U21" s="601"/>
      <c r="V21" s="601"/>
      <c r="W21" s="601"/>
      <c r="X21" s="601"/>
      <c r="Y21" s="20"/>
      <c r="Z21" s="20"/>
      <c r="AA21" s="20"/>
      <c r="AB21" s="20"/>
      <c r="AC21" s="20"/>
      <c r="AD21" s="20"/>
      <c r="AE21" s="20"/>
    </row>
    <row r="22" spans="1:4" ht="12.75">
      <c r="A22" s="46"/>
      <c r="D22" s="4"/>
    </row>
    <row r="23" spans="1:4" ht="12.75">
      <c r="A23" s="46"/>
      <c r="D23" s="4"/>
    </row>
    <row r="24" spans="1:32" ht="12.75">
      <c r="A24" s="46"/>
      <c r="B24" s="601"/>
      <c r="C24" s="601"/>
      <c r="D24" s="601"/>
      <c r="E24" s="601"/>
      <c r="F24" s="601"/>
      <c r="G24" s="601"/>
      <c r="H24" s="601"/>
      <c r="I24" s="601"/>
      <c r="J24" s="601"/>
      <c r="K24" s="601"/>
      <c r="L24" s="601"/>
      <c r="M24" s="601"/>
      <c r="N24" s="601"/>
      <c r="O24" s="601"/>
      <c r="P24" s="601"/>
      <c r="Q24" s="601"/>
      <c r="R24" s="601"/>
      <c r="S24" s="601"/>
      <c r="T24" s="601"/>
      <c r="U24" s="601"/>
      <c r="V24" s="601"/>
      <c r="W24" s="601"/>
      <c r="X24" s="601"/>
      <c r="Y24" s="601"/>
      <c r="Z24" s="601"/>
      <c r="AA24" s="601"/>
      <c r="AB24" s="601"/>
      <c r="AC24" s="601"/>
      <c r="AD24" s="601"/>
      <c r="AE24" s="601"/>
      <c r="AF24" s="601"/>
    </row>
    <row r="25" spans="1:4" ht="12.75">
      <c r="A25" s="46"/>
      <c r="B25" s="20"/>
      <c r="D25" s="4"/>
    </row>
    <row r="26" spans="1:4" ht="12.75">
      <c r="A26" s="46"/>
      <c r="B26" s="20" t="s">
        <v>320</v>
      </c>
      <c r="D26" s="4"/>
    </row>
    <row r="27" spans="1:4" ht="12.75">
      <c r="A27" s="46"/>
      <c r="B27" s="20"/>
      <c r="D27" s="4"/>
    </row>
    <row r="28" spans="1:19" ht="28.5" customHeight="1">
      <c r="A28" s="46"/>
      <c r="B28" s="20"/>
      <c r="D28" s="4"/>
      <c r="M28" s="606"/>
      <c r="N28" s="607"/>
      <c r="O28" s="607"/>
      <c r="P28" s="607"/>
      <c r="Q28" s="607"/>
      <c r="R28" s="607"/>
      <c r="S28" s="607"/>
    </row>
    <row r="29" spans="1:4" ht="12.75">
      <c r="A29" s="46"/>
      <c r="D29" s="4"/>
    </row>
    <row r="30" spans="1:24" ht="12.75">
      <c r="A30" s="46"/>
      <c r="B30" t="s">
        <v>24</v>
      </c>
      <c r="D30" s="71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S30" t="s">
        <v>25</v>
      </c>
      <c r="T30" s="596"/>
      <c r="U30" s="596"/>
      <c r="V30" s="596"/>
      <c r="W30" s="596"/>
      <c r="X30" s="596"/>
    </row>
    <row r="31" ht="12.75">
      <c r="A31" s="5"/>
    </row>
    <row r="32" spans="1:33" ht="12.75">
      <c r="A32" s="5"/>
      <c r="B32" s="49" t="s">
        <v>125</v>
      </c>
      <c r="C32" s="49"/>
      <c r="D32" s="49"/>
      <c r="E32" s="49"/>
      <c r="F32" s="49"/>
      <c r="G32" s="49"/>
      <c r="H32" s="49"/>
      <c r="I32" s="50"/>
      <c r="J32" s="50"/>
      <c r="K32" s="50"/>
      <c r="L32" s="50"/>
      <c r="M32" s="50"/>
      <c r="N32" s="50"/>
      <c r="O32" s="50"/>
      <c r="P32" s="50"/>
      <c r="Q32" s="4"/>
      <c r="R32" s="579"/>
      <c r="S32" s="580"/>
      <c r="T32" s="580"/>
      <c r="U32" s="580"/>
      <c r="V32" s="580"/>
      <c r="W32" s="580"/>
      <c r="X32" s="580"/>
      <c r="Y32" s="580"/>
      <c r="Z32" s="580"/>
      <c r="AA32" s="580"/>
      <c r="AB32" s="580"/>
      <c r="AC32" s="580"/>
      <c r="AD32" s="580"/>
      <c r="AE32" s="580"/>
      <c r="AF32" s="580"/>
      <c r="AG32" s="581"/>
    </row>
    <row r="33" spans="1:33" ht="12.75">
      <c r="A33" s="5"/>
      <c r="R33" s="582"/>
      <c r="S33" s="583"/>
      <c r="T33" s="583"/>
      <c r="U33" s="583"/>
      <c r="V33" s="583"/>
      <c r="W33" s="583"/>
      <c r="X33" s="583"/>
      <c r="Y33" s="583"/>
      <c r="Z33" s="583"/>
      <c r="AA33" s="583"/>
      <c r="AB33" s="583"/>
      <c r="AC33" s="583"/>
      <c r="AD33" s="583"/>
      <c r="AE33" s="583"/>
      <c r="AF33" s="583"/>
      <c r="AG33" s="584"/>
    </row>
    <row r="34" spans="1:33" ht="12.75">
      <c r="A34" s="6"/>
      <c r="R34" s="582"/>
      <c r="S34" s="583"/>
      <c r="T34" s="583"/>
      <c r="U34" s="583"/>
      <c r="V34" s="583"/>
      <c r="W34" s="583"/>
      <c r="X34" s="583"/>
      <c r="Y34" s="583"/>
      <c r="Z34" s="583"/>
      <c r="AA34" s="583"/>
      <c r="AB34" s="583"/>
      <c r="AC34" s="583"/>
      <c r="AD34" s="583"/>
      <c r="AE34" s="583"/>
      <c r="AF34" s="583"/>
      <c r="AG34" s="584"/>
    </row>
    <row r="35" spans="1:33" ht="12.75">
      <c r="A35" s="5"/>
      <c r="R35" s="582"/>
      <c r="S35" s="583"/>
      <c r="T35" s="583"/>
      <c r="U35" s="583"/>
      <c r="V35" s="583"/>
      <c r="W35" s="583"/>
      <c r="X35" s="583"/>
      <c r="Y35" s="583"/>
      <c r="Z35" s="583"/>
      <c r="AA35" s="583"/>
      <c r="AB35" s="583"/>
      <c r="AC35" s="583"/>
      <c r="AD35" s="583"/>
      <c r="AE35" s="583"/>
      <c r="AF35" s="583"/>
      <c r="AG35" s="584"/>
    </row>
    <row r="36" spans="1:33" ht="12.75">
      <c r="A36" s="6"/>
      <c r="R36" s="582"/>
      <c r="S36" s="583"/>
      <c r="T36" s="583"/>
      <c r="U36" s="583"/>
      <c r="V36" s="583"/>
      <c r="W36" s="583"/>
      <c r="X36" s="583"/>
      <c r="Y36" s="583"/>
      <c r="Z36" s="583"/>
      <c r="AA36" s="583"/>
      <c r="AB36" s="583"/>
      <c r="AC36" s="583"/>
      <c r="AD36" s="583"/>
      <c r="AE36" s="583"/>
      <c r="AF36" s="583"/>
      <c r="AG36" s="584"/>
    </row>
    <row r="37" spans="1:33" ht="12.75">
      <c r="A37" s="5"/>
      <c r="R37" s="582"/>
      <c r="S37" s="583"/>
      <c r="T37" s="583"/>
      <c r="U37" s="583"/>
      <c r="V37" s="583"/>
      <c r="W37" s="583"/>
      <c r="X37" s="583"/>
      <c r="Y37" s="583"/>
      <c r="Z37" s="583"/>
      <c r="AA37" s="583"/>
      <c r="AB37" s="583"/>
      <c r="AC37" s="583"/>
      <c r="AD37" s="583"/>
      <c r="AE37" s="583"/>
      <c r="AF37" s="583"/>
      <c r="AG37" s="584"/>
    </row>
    <row r="38" spans="1:33" ht="12.75">
      <c r="A38" s="6"/>
      <c r="R38" s="582"/>
      <c r="S38" s="583"/>
      <c r="T38" s="583"/>
      <c r="U38" s="583"/>
      <c r="V38" s="583"/>
      <c r="W38" s="583"/>
      <c r="X38" s="583"/>
      <c r="Y38" s="583"/>
      <c r="Z38" s="583"/>
      <c r="AA38" s="583"/>
      <c r="AB38" s="583"/>
      <c r="AC38" s="583"/>
      <c r="AD38" s="583"/>
      <c r="AE38" s="583"/>
      <c r="AF38" s="583"/>
      <c r="AG38" s="584"/>
    </row>
    <row r="39" spans="1:33" ht="12.75">
      <c r="A39" s="5"/>
      <c r="R39" s="582"/>
      <c r="S39" s="583"/>
      <c r="T39" s="583"/>
      <c r="U39" s="583"/>
      <c r="V39" s="583"/>
      <c r="W39" s="583"/>
      <c r="X39" s="583"/>
      <c r="Y39" s="583"/>
      <c r="Z39" s="583"/>
      <c r="AA39" s="583"/>
      <c r="AB39" s="583"/>
      <c r="AC39" s="583"/>
      <c r="AD39" s="583"/>
      <c r="AE39" s="583"/>
      <c r="AF39" s="583"/>
      <c r="AG39" s="584"/>
    </row>
    <row r="40" spans="18:33" ht="13.5" thickBot="1">
      <c r="R40" s="585"/>
      <c r="S40" s="586"/>
      <c r="T40" s="586"/>
      <c r="U40" s="586"/>
      <c r="V40" s="586"/>
      <c r="W40" s="586"/>
      <c r="X40" s="586"/>
      <c r="Y40" s="586"/>
      <c r="Z40" s="586"/>
      <c r="AA40" s="586"/>
      <c r="AB40" s="586"/>
      <c r="AC40" s="586"/>
      <c r="AD40" s="586"/>
      <c r="AE40" s="586"/>
      <c r="AF40" s="586"/>
      <c r="AG40" s="587"/>
    </row>
    <row r="44" spans="1:35" s="493" customFormat="1" ht="24.75" customHeight="1">
      <c r="A44" s="604" t="s">
        <v>473</v>
      </c>
      <c r="B44" s="605"/>
      <c r="C44" s="605"/>
      <c r="D44" s="605"/>
      <c r="E44" s="605"/>
      <c r="F44" s="605"/>
      <c r="G44" s="605"/>
      <c r="H44" s="605"/>
      <c r="I44" s="605"/>
      <c r="J44" s="605"/>
      <c r="K44" s="605"/>
      <c r="L44" s="605"/>
      <c r="M44" s="605"/>
      <c r="N44" s="605"/>
      <c r="O44" s="605"/>
      <c r="P44" s="605"/>
      <c r="Q44" s="605"/>
      <c r="R44" s="605"/>
      <c r="S44" s="605"/>
      <c r="T44" s="605"/>
      <c r="U44" s="605"/>
      <c r="V44" s="605"/>
      <c r="W44" s="605"/>
      <c r="X44" s="605"/>
      <c r="Y44" s="605"/>
      <c r="Z44" s="605"/>
      <c r="AA44" s="605"/>
      <c r="AB44" s="605"/>
      <c r="AC44" s="605"/>
      <c r="AD44" s="605"/>
      <c r="AE44" s="605"/>
      <c r="AF44" s="605"/>
      <c r="AG44" s="605"/>
      <c r="AH44" s="605"/>
      <c r="AI44" s="605"/>
    </row>
    <row r="48" ht="12.75">
      <c r="A48" s="4"/>
    </row>
  </sheetData>
  <sheetProtection insertRows="0" selectLockedCells="1"/>
  <mergeCells count="13">
    <mergeCell ref="B3:AG3"/>
    <mergeCell ref="B7:AG7"/>
    <mergeCell ref="M28:S28"/>
    <mergeCell ref="B18:AE18"/>
    <mergeCell ref="E21:X21"/>
    <mergeCell ref="B24:AF24"/>
    <mergeCell ref="F17:S17"/>
    <mergeCell ref="T30:X30"/>
    <mergeCell ref="R15:AE15"/>
    <mergeCell ref="X17:AA17"/>
    <mergeCell ref="A44:AI44"/>
    <mergeCell ref="R32:AG40"/>
    <mergeCell ref="D30:P30"/>
  </mergeCells>
  <printOptions horizontalCentered="1"/>
  <pageMargins left="0.1968503937007874" right="0.1968503937007874" top="0.5118110236220472" bottom="0.3937007874015748" header="0.5118110236220472" footer="0.31496062992125984"/>
  <pageSetup horizontalDpi="600" verticalDpi="600" orientation="portrait" paperSize="9" scale="75" r:id="rId2"/>
  <headerFooter alignWithMargins="0">
    <oddFooter>&amp;L&amp;9SCAN - Aide à la production - &amp;A&amp;R&amp;9&amp;P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6"/>
  <dimension ref="AA1:BZ122"/>
  <sheetViews>
    <sheetView showGridLines="0" zoomScaleSheetLayoutView="100" zoomScalePageLayoutView="0" workbookViewId="0" topLeftCell="A1">
      <selection activeCell="E8" sqref="E8"/>
    </sheetView>
  </sheetViews>
  <sheetFormatPr defaultColWidth="11.421875" defaultRowHeight="12.75"/>
  <cols>
    <col min="27" max="27" width="1.421875" style="0" hidden="1" customWidth="1"/>
    <col min="28" max="52" width="3.7109375" style="0" hidden="1" customWidth="1"/>
    <col min="53" max="53" width="1.7109375" style="0" hidden="1" customWidth="1"/>
    <col min="54" max="56" width="3.7109375" style="0" hidden="1" customWidth="1"/>
    <col min="57" max="57" width="1.7109375" style="0" hidden="1" customWidth="1"/>
    <col min="58" max="59" width="3.7109375" style="0" hidden="1" customWidth="1"/>
    <col min="60" max="60" width="1.7109375" style="0" hidden="1" customWidth="1"/>
    <col min="61" max="62" width="3.7109375" style="0" hidden="1" customWidth="1"/>
    <col min="63" max="63" width="1.7109375" style="5" hidden="1" customWidth="1"/>
    <col min="64" max="66" width="3.7109375" style="0" hidden="1" customWidth="1"/>
    <col min="67" max="67" width="7.28125" style="0" hidden="1" customWidth="1"/>
    <col min="68" max="71" width="3.7109375" style="0" hidden="1" customWidth="1"/>
    <col min="72" max="72" width="0.9921875" style="0" hidden="1" customWidth="1"/>
    <col min="73" max="74" width="3.7109375" style="0" hidden="1" customWidth="1"/>
    <col min="75" max="75" width="5.7109375" style="0" hidden="1" customWidth="1"/>
    <col min="76" max="76" width="8.00390625" style="0" hidden="1" customWidth="1"/>
    <col min="77" max="77" width="3.7109375" style="0" hidden="1" customWidth="1"/>
    <col min="78" max="78" width="5.28125" style="0" hidden="1" customWidth="1"/>
    <col min="79" max="89" width="3.7109375" style="0" hidden="1" customWidth="1"/>
    <col min="90" max="106" width="3.7109375" style="0" customWidth="1"/>
  </cols>
  <sheetData>
    <row r="1" ht="69.75" customHeight="1">
      <c r="AC1" s="20"/>
    </row>
    <row r="2" spans="28:71" s="20" customFormat="1" ht="39.75" customHeight="1" thickBot="1">
      <c r="AB2" s="574" t="s">
        <v>3</v>
      </c>
      <c r="AC2" s="575"/>
      <c r="AD2" s="575"/>
      <c r="AE2" s="575"/>
      <c r="AF2" s="575"/>
      <c r="AG2" s="575"/>
      <c r="AH2" s="575"/>
      <c r="AI2" s="575"/>
      <c r="AJ2" s="575"/>
      <c r="AK2" s="575"/>
      <c r="AL2" s="575"/>
      <c r="AM2" s="575"/>
      <c r="AN2" s="575"/>
      <c r="AO2" s="575"/>
      <c r="AP2" s="575"/>
      <c r="AQ2" s="575"/>
      <c r="AR2" s="575"/>
      <c r="AS2" s="575"/>
      <c r="AT2" s="575"/>
      <c r="AU2" s="575"/>
      <c r="AV2" s="575"/>
      <c r="AW2" s="575"/>
      <c r="AX2" s="575"/>
      <c r="AY2" s="575"/>
      <c r="AZ2" s="575"/>
      <c r="BA2" s="575"/>
      <c r="BB2" s="575"/>
      <c r="BC2" s="575"/>
      <c r="BD2" s="575"/>
      <c r="BE2" s="575"/>
      <c r="BF2" s="575"/>
      <c r="BG2" s="575"/>
      <c r="BH2" s="575"/>
      <c r="BI2" s="575"/>
      <c r="BJ2" s="575"/>
      <c r="BK2" s="575"/>
      <c r="BL2" s="575"/>
      <c r="BM2" s="575"/>
      <c r="BN2" s="575"/>
      <c r="BO2" s="575"/>
      <c r="BP2" s="575"/>
      <c r="BQ2" s="575"/>
      <c r="BR2" s="575"/>
      <c r="BS2" s="576"/>
    </row>
    <row r="3" ht="12.75">
      <c r="AC3" s="20"/>
    </row>
    <row r="4" spans="28:52" ht="12.75">
      <c r="AB4" s="4" t="s">
        <v>8</v>
      </c>
      <c r="AC4" s="1"/>
      <c r="AD4" s="1"/>
      <c r="AE4" s="528" t="e">
        <f>'5_Lettre de demande'!#REF!</f>
        <v>#REF!</v>
      </c>
      <c r="AF4" s="528"/>
      <c r="AG4" s="528"/>
      <c r="AH4" s="528"/>
      <c r="AI4" s="528"/>
      <c r="AJ4" s="528"/>
      <c r="AK4" s="528"/>
      <c r="AL4" s="528"/>
      <c r="AM4" s="528"/>
      <c r="AN4" s="528"/>
      <c r="AO4" s="528"/>
      <c r="AP4" s="528"/>
      <c r="AQ4" s="528"/>
      <c r="AR4" s="528"/>
      <c r="AS4" s="528"/>
      <c r="AT4" s="528"/>
      <c r="AU4" s="528"/>
      <c r="AV4" s="528"/>
      <c r="AW4" s="528"/>
      <c r="AX4" s="528"/>
      <c r="AY4" s="528"/>
      <c r="AZ4" s="528"/>
    </row>
    <row r="5" spans="28:52" ht="6" customHeight="1">
      <c r="AB5" s="4"/>
      <c r="AC5" s="1"/>
      <c r="AD5" s="1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7"/>
      <c r="AV5" s="1"/>
      <c r="AW5" s="1"/>
      <c r="AX5" s="1"/>
      <c r="AY5" s="1"/>
      <c r="AZ5" s="1"/>
    </row>
    <row r="6" spans="28:52" ht="12.75">
      <c r="AB6" s="4" t="s">
        <v>9</v>
      </c>
      <c r="AC6" s="1"/>
      <c r="AD6" s="1"/>
      <c r="AE6" s="528" t="e">
        <f>'5_Lettre de demande'!#REF!</f>
        <v>#REF!</v>
      </c>
      <c r="AF6" s="528"/>
      <c r="AG6" s="528"/>
      <c r="AH6" s="528"/>
      <c r="AI6" s="528"/>
      <c r="AJ6" s="528"/>
      <c r="AK6" s="528"/>
      <c r="AL6" s="528"/>
      <c r="AM6" s="528"/>
      <c r="AN6" s="528"/>
      <c r="AO6" s="528"/>
      <c r="AP6" s="528"/>
      <c r="AQ6" s="528"/>
      <c r="AR6" s="528"/>
      <c r="AS6" s="528"/>
      <c r="AT6" s="528"/>
      <c r="AU6" s="528"/>
      <c r="AV6" s="528"/>
      <c r="AW6" s="528"/>
      <c r="AX6" s="528"/>
      <c r="AY6" s="528"/>
      <c r="AZ6" s="528"/>
    </row>
    <row r="8" spans="28:71" s="23" customFormat="1" ht="45" customHeight="1" thickBot="1">
      <c r="AB8" s="727" t="s">
        <v>2</v>
      </c>
      <c r="AC8" s="728"/>
      <c r="AD8" s="728"/>
      <c r="AE8" s="728"/>
      <c r="AF8" s="728"/>
      <c r="AG8" s="728"/>
      <c r="AH8" s="728"/>
      <c r="AI8" s="728"/>
      <c r="AJ8" s="728"/>
      <c r="AK8" s="728"/>
      <c r="AL8" s="728"/>
      <c r="AM8" s="728"/>
      <c r="AN8" s="728"/>
      <c r="AO8" s="728"/>
      <c r="AP8" s="728"/>
      <c r="AQ8" s="728"/>
      <c r="AR8" s="728"/>
      <c r="AS8" s="728"/>
      <c r="AT8" s="728"/>
      <c r="AU8" s="728"/>
      <c r="AV8" s="728"/>
      <c r="AW8" s="728"/>
      <c r="AX8" s="728"/>
      <c r="AY8" s="728"/>
      <c r="AZ8" s="729"/>
      <c r="BA8" s="39"/>
      <c r="BB8" s="721" t="s">
        <v>28</v>
      </c>
      <c r="BC8" s="722"/>
      <c r="BD8" s="723"/>
      <c r="BE8" s="130"/>
      <c r="BF8" s="130"/>
      <c r="BG8" s="130"/>
      <c r="BH8" s="130"/>
      <c r="BI8" s="130"/>
      <c r="BJ8" s="130"/>
      <c r="BK8" s="130"/>
      <c r="BL8" s="730" t="s">
        <v>1</v>
      </c>
      <c r="BM8" s="731"/>
      <c r="BN8" s="732"/>
      <c r="BO8" s="130"/>
      <c r="BP8" s="724" t="s">
        <v>64</v>
      </c>
      <c r="BQ8" s="725"/>
      <c r="BR8" s="726"/>
      <c r="BS8" s="130"/>
    </row>
    <row r="9" ht="12.75">
      <c r="BA9" s="8"/>
    </row>
    <row r="10" spans="28:78" s="11" customFormat="1" ht="13.5" thickBot="1">
      <c r="AB10" s="21" t="s">
        <v>87</v>
      </c>
      <c r="AC10" s="36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C10" s="58">
        <v>3</v>
      </c>
      <c r="BF10" s="140"/>
      <c r="BG10" s="141"/>
      <c r="BI10" s="151"/>
      <c r="BJ10" s="151"/>
      <c r="BK10" s="129"/>
      <c r="BM10" s="145">
        <f>IF(BW10=TRUE,3,0)</f>
        <v>0</v>
      </c>
      <c r="BQ10" s="169"/>
      <c r="BW10" s="12" t="b">
        <v>0</v>
      </c>
      <c r="BX10" s="11" t="b">
        <v>0</v>
      </c>
      <c r="BZ10" s="12"/>
    </row>
    <row r="11" spans="28:69" s="28" customFormat="1" ht="6" customHeight="1">
      <c r="AB11" s="18"/>
      <c r="BC11" s="14"/>
      <c r="BM11" s="146"/>
      <c r="BQ11" s="165"/>
    </row>
    <row r="12" spans="28:75" s="11" customFormat="1" ht="12.75" thickBot="1">
      <c r="AB12" s="21" t="s">
        <v>88</v>
      </c>
      <c r="AC12" s="36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C12" s="58">
        <v>3</v>
      </c>
      <c r="BF12" s="143"/>
      <c r="BG12" s="143"/>
      <c r="BI12" s="151"/>
      <c r="BJ12" s="151"/>
      <c r="BK12" s="129"/>
      <c r="BM12" s="145">
        <f>IF(BW12=TRUE,3,0)</f>
        <v>0</v>
      </c>
      <c r="BQ12" s="169"/>
      <c r="BW12" s="11" t="b">
        <v>0</v>
      </c>
    </row>
    <row r="13" spans="28:69" s="14" customFormat="1" ht="6" customHeight="1">
      <c r="AB13" s="22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C13" s="28"/>
      <c r="BK13" s="15"/>
      <c r="BM13" s="147"/>
      <c r="BQ13" s="166"/>
    </row>
    <row r="14" spans="28:75" s="11" customFormat="1" ht="12.75" thickBot="1">
      <c r="AB14" s="21" t="s">
        <v>75</v>
      </c>
      <c r="AC14" s="36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C14" s="58">
        <v>2</v>
      </c>
      <c r="BF14" s="142"/>
      <c r="BG14" s="142"/>
      <c r="BI14" s="151"/>
      <c r="BJ14" s="151"/>
      <c r="BK14" s="129"/>
      <c r="BM14" s="145">
        <f>IF(BW14=TRUE,2,0)</f>
        <v>0</v>
      </c>
      <c r="BQ14" s="169"/>
      <c r="BW14" s="11" t="b">
        <v>0</v>
      </c>
    </row>
    <row r="15" spans="28:69" s="14" customFormat="1" ht="6" customHeight="1"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9"/>
      <c r="BK15" s="15"/>
      <c r="BM15" s="146"/>
      <c r="BQ15" s="165"/>
    </row>
    <row r="16" spans="28:75" s="11" customFormat="1" ht="12.75" thickBot="1">
      <c r="AB16" s="21" t="s">
        <v>76</v>
      </c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C16" s="58">
        <v>2</v>
      </c>
      <c r="BF16" s="143"/>
      <c r="BG16" s="143"/>
      <c r="BI16" s="151"/>
      <c r="BJ16" s="151"/>
      <c r="BK16" s="129"/>
      <c r="BM16" s="145">
        <f>IF(BW16=TRUE,2,0)</f>
        <v>0</v>
      </c>
      <c r="BQ16" s="169"/>
      <c r="BW16" s="11" t="b">
        <v>0</v>
      </c>
    </row>
    <row r="17" spans="28:69" s="11" customFormat="1" ht="6" customHeight="1">
      <c r="AB17" s="22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C17" s="132"/>
      <c r="BK17" s="15"/>
      <c r="BM17" s="147"/>
      <c r="BQ17" s="166"/>
    </row>
    <row r="18" spans="28:75" s="11" customFormat="1" ht="12.75" thickBot="1">
      <c r="AB18" s="21" t="s">
        <v>61</v>
      </c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C18" s="58">
        <v>1</v>
      </c>
      <c r="BF18" s="143"/>
      <c r="BG18" s="143"/>
      <c r="BI18" s="151"/>
      <c r="BJ18" s="151"/>
      <c r="BK18" s="129"/>
      <c r="BM18" s="145">
        <f>IF(BW18=TRUE,1,0)</f>
        <v>0</v>
      </c>
      <c r="BQ18" s="169"/>
      <c r="BW18" s="11" t="b">
        <v>0</v>
      </c>
    </row>
    <row r="19" spans="28:69" s="11" customFormat="1" ht="6" customHeight="1">
      <c r="AB19" s="22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C19" s="132"/>
      <c r="BK19" s="15"/>
      <c r="BM19" s="132"/>
      <c r="BQ19" s="166"/>
    </row>
    <row r="20" spans="28:75" s="11" customFormat="1" ht="12">
      <c r="AB20" s="21" t="s">
        <v>35</v>
      </c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K20" s="15"/>
      <c r="BQ20" s="167"/>
      <c r="BW20" s="11" t="b">
        <v>0</v>
      </c>
    </row>
    <row r="21" spans="28:69" s="11" customFormat="1" ht="6" customHeight="1">
      <c r="AB21" s="22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C21" s="132"/>
      <c r="BK21" s="15"/>
      <c r="BM21" s="132"/>
      <c r="BQ21" s="166"/>
    </row>
    <row r="22" spans="29:73" s="14" customFormat="1" ht="12.75">
      <c r="AC22" s="14" t="s">
        <v>11</v>
      </c>
      <c r="AQ22" s="737" t="e">
        <v>#REF!</v>
      </c>
      <c r="AR22" s="737"/>
      <c r="AS22" s="737"/>
      <c r="AT22" s="737"/>
      <c r="AU22" s="737"/>
      <c r="AV22" s="737"/>
      <c r="AW22" s="737"/>
      <c r="BA22" s="29"/>
      <c r="BI22" s="104"/>
      <c r="BJ22" s="104"/>
      <c r="BK22" s="104"/>
      <c r="BL22" s="30"/>
      <c r="BM22" s="30"/>
      <c r="BN22" s="30"/>
      <c r="BO22" s="30"/>
      <c r="BP22" s="77"/>
      <c r="BQ22" s="168"/>
      <c r="BR22" s="30"/>
      <c r="BS22" s="30"/>
      <c r="BT22" s="77"/>
      <c r="BU22" s="77"/>
    </row>
    <row r="23" spans="53:73" s="14" customFormat="1" ht="3.75" customHeight="1">
      <c r="BA23" s="29"/>
      <c r="BB23" s="81"/>
      <c r="BC23" s="81"/>
      <c r="BD23" s="81"/>
      <c r="BE23" s="81"/>
      <c r="BF23" s="81"/>
      <c r="BG23" s="81"/>
      <c r="BH23" s="81"/>
      <c r="BI23" s="81"/>
      <c r="BJ23" s="30"/>
      <c r="BK23" s="30"/>
      <c r="BL23" s="30"/>
      <c r="BM23" s="30"/>
      <c r="BN23" s="30"/>
      <c r="BO23" s="30"/>
      <c r="BP23" s="77"/>
      <c r="BQ23" s="168"/>
      <c r="BR23" s="30"/>
      <c r="BS23" s="30"/>
      <c r="BT23" s="77"/>
      <c r="BU23" s="77"/>
    </row>
    <row r="24" spans="29:73" s="14" customFormat="1" ht="12.75" customHeight="1">
      <c r="AC24" s="14" t="s">
        <v>12</v>
      </c>
      <c r="AQ24" s="737" t="e">
        <v>#REF!</v>
      </c>
      <c r="AR24" s="737"/>
      <c r="AS24" s="737"/>
      <c r="AT24" s="737"/>
      <c r="AU24" s="737"/>
      <c r="AV24" s="737"/>
      <c r="AW24" s="737"/>
      <c r="BA24" s="29"/>
      <c r="BB24" s="81"/>
      <c r="BC24" s="81"/>
      <c r="BD24" s="81"/>
      <c r="BE24" s="81"/>
      <c r="BF24" s="81"/>
      <c r="BG24" s="81"/>
      <c r="BH24" s="81"/>
      <c r="BI24" s="81"/>
      <c r="BJ24" s="30"/>
      <c r="BK24" s="30"/>
      <c r="BL24" s="30"/>
      <c r="BM24" s="30"/>
      <c r="BN24" s="30"/>
      <c r="BO24" s="30"/>
      <c r="BP24" s="77"/>
      <c r="BQ24" s="168"/>
      <c r="BR24" s="30"/>
      <c r="BS24" s="30"/>
      <c r="BT24" s="77"/>
      <c r="BU24" s="77"/>
    </row>
    <row r="25" spans="53:73" s="14" customFormat="1" ht="4.5" customHeight="1">
      <c r="BA25" s="29"/>
      <c r="BB25" s="81"/>
      <c r="BC25" s="81"/>
      <c r="BD25" s="81"/>
      <c r="BE25" s="81"/>
      <c r="BF25" s="81"/>
      <c r="BG25" s="81"/>
      <c r="BH25" s="81"/>
      <c r="BI25" s="81"/>
      <c r="BJ25" s="30"/>
      <c r="BK25" s="30"/>
      <c r="BL25" s="30"/>
      <c r="BM25" s="30"/>
      <c r="BN25" s="30"/>
      <c r="BO25" s="30"/>
      <c r="BP25" s="77"/>
      <c r="BQ25" s="168"/>
      <c r="BR25" s="30"/>
      <c r="BS25" s="30"/>
      <c r="BT25" s="77"/>
      <c r="BU25" s="77"/>
    </row>
    <row r="26" spans="29:73" s="14" customFormat="1" ht="12.75" customHeight="1">
      <c r="AC26" s="14" t="s">
        <v>13</v>
      </c>
      <c r="AQ26" s="737" t="e">
        <f>AQ22+AQ24</f>
        <v>#REF!</v>
      </c>
      <c r="AR26" s="737"/>
      <c r="AS26" s="737"/>
      <c r="AT26" s="737"/>
      <c r="AU26" s="737"/>
      <c r="AV26" s="737"/>
      <c r="AW26" s="737"/>
      <c r="BA26" s="29"/>
      <c r="BB26" s="81"/>
      <c r="BC26" s="81"/>
      <c r="BD26" s="81"/>
      <c r="BE26" s="81"/>
      <c r="BF26" s="81"/>
      <c r="BG26" s="81"/>
      <c r="BH26" s="81"/>
      <c r="BI26" s="81"/>
      <c r="BJ26" s="30"/>
      <c r="BK26" s="30"/>
      <c r="BL26" s="30"/>
      <c r="BM26" s="30"/>
      <c r="BN26" s="30"/>
      <c r="BO26" s="30"/>
      <c r="BP26" s="77"/>
      <c r="BQ26" s="168"/>
      <c r="BR26" s="30"/>
      <c r="BS26" s="30"/>
      <c r="BT26" s="77"/>
      <c r="BU26" s="77"/>
    </row>
    <row r="27" spans="53:73" s="14" customFormat="1" ht="3.75" customHeight="1">
      <c r="BA27" s="29"/>
      <c r="BB27" s="81"/>
      <c r="BC27" s="81"/>
      <c r="BD27" s="81"/>
      <c r="BE27" s="81"/>
      <c r="BF27" s="81"/>
      <c r="BG27" s="81"/>
      <c r="BH27" s="81"/>
      <c r="BI27" s="81"/>
      <c r="BJ27" s="30"/>
      <c r="BK27" s="30"/>
      <c r="BL27" s="30"/>
      <c r="BM27" s="30"/>
      <c r="BN27" s="30"/>
      <c r="BO27" s="30"/>
      <c r="BP27" s="77"/>
      <c r="BQ27" s="168"/>
      <c r="BR27" s="30"/>
      <c r="BS27" s="30"/>
      <c r="BT27" s="77"/>
      <c r="BU27" s="77"/>
    </row>
    <row r="28" spans="29:75" s="14" customFormat="1" ht="13.5" thickBot="1">
      <c r="AC28" s="14" t="s">
        <v>36</v>
      </c>
      <c r="AQ28" s="737" t="e">
        <f>(AQ26*2)/3</f>
        <v>#REF!</v>
      </c>
      <c r="AR28" s="737"/>
      <c r="AS28" s="737"/>
      <c r="AT28" s="737"/>
      <c r="AU28" s="737"/>
      <c r="AV28" s="737"/>
      <c r="AW28" s="737"/>
      <c r="BA28" s="29"/>
      <c r="BC28" s="58">
        <v>9</v>
      </c>
      <c r="BD28" s="11"/>
      <c r="BE28" s="11"/>
      <c r="BF28" s="142"/>
      <c r="BG28" s="142"/>
      <c r="BH28" s="11"/>
      <c r="BI28" s="151"/>
      <c r="BJ28" s="151"/>
      <c r="BK28" s="129"/>
      <c r="BL28" s="11"/>
      <c r="BM28" s="145">
        <f>IF(BW28=TRUE,9,0)</f>
        <v>0</v>
      </c>
      <c r="BN28" s="30"/>
      <c r="BO28" s="30"/>
      <c r="BP28" s="77"/>
      <c r="BQ28" s="169"/>
      <c r="BR28" s="30"/>
      <c r="BS28" s="30"/>
      <c r="BT28" s="77"/>
      <c r="BU28" s="77"/>
      <c r="BW28" s="14" t="b">
        <v>0</v>
      </c>
    </row>
    <row r="29" spans="27:73" s="14" customFormat="1" ht="3.75" customHeight="1"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81"/>
      <c r="BB29" s="81"/>
      <c r="BC29" s="81"/>
      <c r="BD29" s="81"/>
      <c r="BE29" s="81"/>
      <c r="BF29" s="81"/>
      <c r="BG29" s="81"/>
      <c r="BH29" s="81"/>
      <c r="BI29" s="81"/>
      <c r="BJ29" s="30"/>
      <c r="BK29" s="30"/>
      <c r="BL29" s="30"/>
      <c r="BM29" s="30"/>
      <c r="BN29" s="30"/>
      <c r="BO29" s="30"/>
      <c r="BP29" s="77"/>
      <c r="BQ29" s="30"/>
      <c r="BR29" s="30"/>
      <c r="BS29" s="30"/>
      <c r="BT29" s="77"/>
      <c r="BU29" s="77"/>
    </row>
    <row r="30" spans="55:65" s="28" customFormat="1" ht="12">
      <c r="BC30" s="14"/>
      <c r="BM30" s="14"/>
    </row>
    <row r="31" spans="28:69" s="84" customFormat="1" ht="15" customHeight="1" thickBot="1">
      <c r="AB31" s="738" t="s">
        <v>37</v>
      </c>
      <c r="AC31" s="739"/>
      <c r="AD31" s="739"/>
      <c r="AE31" s="739"/>
      <c r="AF31" s="739"/>
      <c r="AG31" s="739"/>
      <c r="AH31" s="739"/>
      <c r="AI31" s="739"/>
      <c r="AJ31" s="739"/>
      <c r="AK31" s="739"/>
      <c r="AL31" s="739"/>
      <c r="AM31" s="739"/>
      <c r="AN31" s="739"/>
      <c r="AO31" s="739"/>
      <c r="AP31" s="739"/>
      <c r="AQ31" s="739"/>
      <c r="AR31" s="739"/>
      <c r="AS31" s="739"/>
      <c r="AT31" s="739"/>
      <c r="AU31" s="739"/>
      <c r="AV31" s="739"/>
      <c r="AW31" s="739"/>
      <c r="AX31" s="739"/>
      <c r="AY31" s="739"/>
      <c r="AZ31" s="739"/>
      <c r="BA31" s="739"/>
      <c r="BB31" s="739"/>
      <c r="BC31" s="739"/>
      <c r="BD31" s="739"/>
      <c r="BE31" s="739"/>
      <c r="BF31" s="739"/>
      <c r="BG31" s="739"/>
      <c r="BH31" s="739"/>
      <c r="BI31" s="739"/>
      <c r="BJ31" s="740"/>
      <c r="BK31" s="149"/>
      <c r="BM31" s="150">
        <f>BM10+BM12+BM14+BM16+BM18+BM28</f>
        <v>0</v>
      </c>
      <c r="BQ31" s="169">
        <f>BQ10+BQ12+BQ14+BQ16+BQ18+BQ28</f>
        <v>0</v>
      </c>
    </row>
    <row r="32" spans="55:65" s="28" customFormat="1" ht="12">
      <c r="BC32" s="14"/>
      <c r="BM32" s="14"/>
    </row>
    <row r="33" spans="55:65" s="28" customFormat="1" ht="12">
      <c r="BC33" s="14"/>
      <c r="BM33" s="14"/>
    </row>
    <row r="34" spans="28:71" s="23" customFormat="1" ht="45" customHeight="1" thickBot="1">
      <c r="AB34" s="727" t="s">
        <v>4</v>
      </c>
      <c r="AC34" s="728"/>
      <c r="AD34" s="728"/>
      <c r="AE34" s="728"/>
      <c r="AF34" s="728"/>
      <c r="AG34" s="728"/>
      <c r="AH34" s="728"/>
      <c r="AI34" s="728"/>
      <c r="AJ34" s="728"/>
      <c r="AK34" s="728"/>
      <c r="AL34" s="728"/>
      <c r="AM34" s="728"/>
      <c r="AN34" s="728"/>
      <c r="AO34" s="728"/>
      <c r="AP34" s="728"/>
      <c r="AQ34" s="728"/>
      <c r="AR34" s="728"/>
      <c r="AS34" s="728"/>
      <c r="AT34" s="728"/>
      <c r="AU34" s="728"/>
      <c r="AV34" s="728"/>
      <c r="AW34" s="728"/>
      <c r="AX34" s="728"/>
      <c r="AY34" s="728"/>
      <c r="AZ34" s="729"/>
      <c r="BA34" s="39"/>
      <c r="BB34" s="721" t="s">
        <v>28</v>
      </c>
      <c r="BC34" s="722"/>
      <c r="BD34" s="723"/>
      <c r="BE34" s="130"/>
      <c r="BF34" s="130"/>
      <c r="BG34" s="130"/>
      <c r="BH34" s="130"/>
      <c r="BI34" s="130"/>
      <c r="BJ34" s="130"/>
      <c r="BK34" s="130"/>
      <c r="BL34" s="730" t="s">
        <v>1</v>
      </c>
      <c r="BM34" s="731"/>
      <c r="BN34" s="732"/>
      <c r="BO34" s="130"/>
      <c r="BP34" s="724" t="s">
        <v>64</v>
      </c>
      <c r="BQ34" s="725"/>
      <c r="BR34" s="726"/>
      <c r="BS34" s="130"/>
    </row>
    <row r="35" spans="55:65" s="28" customFormat="1" ht="12">
      <c r="BC35" s="14"/>
      <c r="BM35" s="14"/>
    </row>
    <row r="36" spans="28:65" s="66" customFormat="1" ht="12.75">
      <c r="AB36" s="159" t="s">
        <v>80</v>
      </c>
      <c r="AC36" s="160"/>
      <c r="AD36" s="160"/>
      <c r="AE36" s="161"/>
      <c r="AF36" s="161"/>
      <c r="AG36" s="161"/>
      <c r="AH36" s="161"/>
      <c r="AI36" s="161"/>
      <c r="AJ36" s="161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3"/>
      <c r="BB36" s="3"/>
      <c r="BC36" s="3"/>
      <c r="BD36" s="3"/>
      <c r="BE36" s="3"/>
      <c r="BF36" s="3"/>
      <c r="BK36" s="45"/>
      <c r="BM36" s="45"/>
    </row>
    <row r="37" spans="29:65" s="24" customFormat="1" ht="6" customHeight="1">
      <c r="AC37" s="22"/>
      <c r="AD37" s="15"/>
      <c r="AE37" s="15"/>
      <c r="AF37" s="15"/>
      <c r="AG37" s="15"/>
      <c r="AH37" s="15"/>
      <c r="AI37" s="15"/>
      <c r="AJ37" s="15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K37" s="15"/>
      <c r="BM37" s="15"/>
    </row>
    <row r="38" spans="29:54" s="45" customFormat="1" ht="12.75">
      <c r="AC38" s="48" t="s">
        <v>65</v>
      </c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</row>
    <row r="39" spans="29:54" s="15" customFormat="1" ht="4.5" customHeight="1">
      <c r="AC39" s="22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</row>
    <row r="40" spans="29:75" s="66" customFormat="1" ht="13.5" thickBot="1">
      <c r="AC40" s="55" t="s">
        <v>62</v>
      </c>
      <c r="AF40" s="528" t="e">
        <v>#REF!</v>
      </c>
      <c r="AG40" s="528"/>
      <c r="AH40" s="528"/>
      <c r="AI40" s="528"/>
      <c r="AJ40" s="528"/>
      <c r="AK40" s="528"/>
      <c r="AL40" s="528"/>
      <c r="AM40" s="528"/>
      <c r="AN40" s="528"/>
      <c r="AO40" s="528"/>
      <c r="AP40" s="528"/>
      <c r="AQ40" s="528"/>
      <c r="AR40" s="528"/>
      <c r="AS40" s="528"/>
      <c r="AT40" s="528"/>
      <c r="AU40" s="528"/>
      <c r="AV40" s="528"/>
      <c r="AW40" s="528"/>
      <c r="AX40" s="528"/>
      <c r="AY40" s="528"/>
      <c r="AZ40" s="528"/>
      <c r="BA40" s="133"/>
      <c r="BB40" s="133"/>
      <c r="BC40" s="75">
        <v>4</v>
      </c>
      <c r="BD40" s="133"/>
      <c r="BE40" s="133"/>
      <c r="BF40" s="142"/>
      <c r="BG40" s="142"/>
      <c r="BH40" s="11"/>
      <c r="BI40" s="131"/>
      <c r="BJ40" s="131"/>
      <c r="BK40" s="129"/>
      <c r="BL40" s="11"/>
      <c r="BM40" s="145">
        <f>IF(BW40=TRUE,4,0)</f>
        <v>0</v>
      </c>
      <c r="BQ40" s="169"/>
      <c r="BW40" s="66" t="b">
        <v>0</v>
      </c>
    </row>
    <row r="41" spans="29:69" s="15" customFormat="1" ht="4.5" customHeight="1">
      <c r="AC41" s="22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Q41" s="170"/>
    </row>
    <row r="42" spans="28:71" s="24" customFormat="1" ht="12">
      <c r="AB42" s="74" t="s">
        <v>68</v>
      </c>
      <c r="AD42" s="15"/>
      <c r="AE42" s="15"/>
      <c r="AF42" s="15"/>
      <c r="AG42" s="15"/>
      <c r="AH42" s="15"/>
      <c r="AI42" s="15"/>
      <c r="AJ42" s="15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K42" s="15"/>
      <c r="BM42" s="15"/>
      <c r="BQ42" s="170"/>
      <c r="BR42" s="15"/>
      <c r="BS42" s="15"/>
    </row>
    <row r="43" spans="29:71" s="66" customFormat="1" ht="12.75">
      <c r="AC43" s="48" t="s">
        <v>63</v>
      </c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K43" s="45"/>
      <c r="BM43" s="45"/>
      <c r="BQ43" s="171"/>
      <c r="BR43" s="134"/>
      <c r="BS43" s="45"/>
    </row>
    <row r="44" spans="29:71" s="24" customFormat="1" ht="4.5" customHeight="1">
      <c r="AC44" s="27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K44" s="15"/>
      <c r="BQ44" s="172"/>
      <c r="BR44" s="15"/>
      <c r="BS44" s="15"/>
    </row>
    <row r="45" spans="29:75" s="66" customFormat="1" ht="13.5" thickBot="1">
      <c r="AC45" s="55" t="s">
        <v>62</v>
      </c>
      <c r="AF45" s="528" t="e">
        <v>#REF!</v>
      </c>
      <c r="AG45" s="528"/>
      <c r="AH45" s="528"/>
      <c r="AI45" s="528"/>
      <c r="AJ45" s="528"/>
      <c r="AK45" s="528"/>
      <c r="AL45" s="528"/>
      <c r="AM45" s="528"/>
      <c r="AN45" s="528"/>
      <c r="AO45" s="528"/>
      <c r="AP45" s="528"/>
      <c r="AQ45" s="528"/>
      <c r="AR45" s="528"/>
      <c r="AS45" s="528"/>
      <c r="AT45" s="528"/>
      <c r="AU45" s="528"/>
      <c r="AV45" s="528"/>
      <c r="AW45" s="528"/>
      <c r="AX45" s="528"/>
      <c r="AY45" s="528"/>
      <c r="AZ45" s="528"/>
      <c r="BA45" s="133"/>
      <c r="BB45" s="133"/>
      <c r="BC45" s="75">
        <v>2</v>
      </c>
      <c r="BD45" s="133"/>
      <c r="BE45" s="133"/>
      <c r="BF45" s="142"/>
      <c r="BG45" s="142"/>
      <c r="BH45" s="11"/>
      <c r="BI45" s="131"/>
      <c r="BJ45" s="131"/>
      <c r="BK45" s="129"/>
      <c r="BL45" s="11"/>
      <c r="BM45" s="145">
        <f>IF(BW45=TRUE,2,0)</f>
        <v>0</v>
      </c>
      <c r="BQ45" s="169"/>
      <c r="BR45" s="45"/>
      <c r="BS45" s="45"/>
      <c r="BW45" s="24" t="b">
        <v>0</v>
      </c>
    </row>
    <row r="46" spans="29:71" s="24" customFormat="1" ht="12">
      <c r="AC46" s="22"/>
      <c r="AD46" s="15"/>
      <c r="AE46" s="15"/>
      <c r="AF46" s="15"/>
      <c r="AG46" s="15"/>
      <c r="AH46" s="15"/>
      <c r="AI46" s="13"/>
      <c r="AJ46" s="13"/>
      <c r="AK46" s="13"/>
      <c r="AL46" s="13"/>
      <c r="AM46" s="13"/>
      <c r="AN46" s="13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K46" s="15"/>
      <c r="BM46" s="15"/>
      <c r="BQ46" s="170"/>
      <c r="BR46" s="15"/>
      <c r="BS46" s="15"/>
    </row>
    <row r="47" spans="28:75" s="66" customFormat="1" ht="13.5" thickBot="1">
      <c r="AB47" s="159" t="s">
        <v>81</v>
      </c>
      <c r="AC47" s="160"/>
      <c r="AD47" s="161"/>
      <c r="AE47" s="161"/>
      <c r="AF47" s="161"/>
      <c r="AG47" s="161"/>
      <c r="AH47" s="162"/>
      <c r="AI47" s="162"/>
      <c r="AJ47" s="157"/>
      <c r="AK47" s="157"/>
      <c r="AL47" s="157"/>
      <c r="AM47" s="157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45"/>
      <c r="BB47" s="45"/>
      <c r="BC47" s="75">
        <v>2</v>
      </c>
      <c r="BD47" s="133"/>
      <c r="BE47" s="133"/>
      <c r="BF47" s="144"/>
      <c r="BG47" s="144"/>
      <c r="BH47" s="24"/>
      <c r="BI47" s="135"/>
      <c r="BJ47" s="135"/>
      <c r="BK47" s="129"/>
      <c r="BL47" s="24"/>
      <c r="BM47" s="145">
        <f>IF(BW47=TRUE,2,0)</f>
        <v>0</v>
      </c>
      <c r="BQ47" s="169"/>
      <c r="BR47" s="45"/>
      <c r="BS47" s="45"/>
      <c r="BW47" s="66" t="b">
        <v>0</v>
      </c>
    </row>
    <row r="48" spans="28:71" s="66" customFormat="1" ht="12.75">
      <c r="AB48" s="156"/>
      <c r="AC48" s="76"/>
      <c r="AD48" s="45"/>
      <c r="AE48" s="45"/>
      <c r="AF48" s="45"/>
      <c r="AG48" s="45"/>
      <c r="AH48" s="3"/>
      <c r="AI48" s="3"/>
      <c r="AJ48" s="3"/>
      <c r="AK48" s="3"/>
      <c r="AL48" s="3"/>
      <c r="AM48" s="3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134"/>
      <c r="BD48" s="133"/>
      <c r="BE48" s="133"/>
      <c r="BF48" s="129"/>
      <c r="BG48" s="129"/>
      <c r="BH48" s="15"/>
      <c r="BI48" s="129"/>
      <c r="BJ48" s="129"/>
      <c r="BK48" s="129"/>
      <c r="BL48" s="15"/>
      <c r="BM48" s="147"/>
      <c r="BQ48" s="166"/>
      <c r="BR48" s="45"/>
      <c r="BS48" s="45"/>
    </row>
    <row r="49" spans="28:71" s="66" customFormat="1" ht="12.75">
      <c r="AB49" s="159" t="s">
        <v>82</v>
      </c>
      <c r="AC49" s="160"/>
      <c r="AD49" s="161"/>
      <c r="AE49" s="161"/>
      <c r="AF49" s="161"/>
      <c r="AG49" s="161"/>
      <c r="AH49" s="157"/>
      <c r="AI49" s="157"/>
      <c r="AJ49" s="157"/>
      <c r="AK49" s="157"/>
      <c r="AL49" s="157"/>
      <c r="AM49" s="157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45"/>
      <c r="BB49" s="45"/>
      <c r="BC49" s="45"/>
      <c r="BD49" s="45"/>
      <c r="BE49" s="45"/>
      <c r="BF49" s="45"/>
      <c r="BH49" s="55"/>
      <c r="BI49" s="55"/>
      <c r="BJ49" s="55"/>
      <c r="BK49" s="48"/>
      <c r="BM49" s="45"/>
      <c r="BQ49" s="171"/>
      <c r="BR49" s="45"/>
      <c r="BS49" s="45"/>
    </row>
    <row r="50" spans="29:71" s="66" customFormat="1" ht="6" customHeight="1">
      <c r="AC50" s="5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H50" s="55"/>
      <c r="BI50" s="55"/>
      <c r="BJ50" s="55"/>
      <c r="BK50" s="48"/>
      <c r="BM50" s="45"/>
      <c r="BQ50" s="171"/>
      <c r="BR50" s="45"/>
      <c r="BS50" s="45"/>
    </row>
    <row r="51" spans="29:75" s="66" customFormat="1" ht="13.5" thickBot="1">
      <c r="AC51" s="48" t="s">
        <v>38</v>
      </c>
      <c r="AD51" s="45"/>
      <c r="AE51" s="45"/>
      <c r="AF51" s="45"/>
      <c r="AG51" s="45"/>
      <c r="AH51" s="45"/>
      <c r="AI51" s="3"/>
      <c r="AJ51" s="3"/>
      <c r="AK51" s="3"/>
      <c r="AL51" s="3"/>
      <c r="AM51" s="3"/>
      <c r="AN51" s="3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75">
        <v>3</v>
      </c>
      <c r="BD51" s="133"/>
      <c r="BE51" s="133"/>
      <c r="BF51" s="144"/>
      <c r="BG51" s="144"/>
      <c r="BH51" s="24"/>
      <c r="BI51" s="135"/>
      <c r="BJ51" s="135"/>
      <c r="BK51" s="129"/>
      <c r="BL51" s="24"/>
      <c r="BM51" s="145">
        <f>IF(BW51=TRUE,3,0)</f>
        <v>0</v>
      </c>
      <c r="BQ51" s="169"/>
      <c r="BR51" s="134"/>
      <c r="BS51" s="45"/>
      <c r="BW51" s="66" t="b">
        <v>0</v>
      </c>
    </row>
    <row r="52" spans="29:71" s="66" customFormat="1" ht="4.5" customHeight="1">
      <c r="AC52" s="48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H52" s="55"/>
      <c r="BI52" s="55"/>
      <c r="BJ52" s="55"/>
      <c r="BK52" s="48"/>
      <c r="BM52" s="45"/>
      <c r="BQ52" s="171"/>
      <c r="BR52" s="45"/>
      <c r="BS52" s="45"/>
    </row>
    <row r="53" spans="29:75" s="66" customFormat="1" ht="13.5" thickBot="1">
      <c r="AC53" s="48" t="s">
        <v>39</v>
      </c>
      <c r="AD53" s="45"/>
      <c r="AE53" s="45"/>
      <c r="AF53" s="45"/>
      <c r="AH53" s="3"/>
      <c r="AI53" s="3"/>
      <c r="BC53" s="75">
        <v>2</v>
      </c>
      <c r="BD53" s="133"/>
      <c r="BE53" s="133"/>
      <c r="BF53" s="144"/>
      <c r="BG53" s="144"/>
      <c r="BH53" s="24"/>
      <c r="BI53" s="135"/>
      <c r="BJ53" s="135"/>
      <c r="BK53" s="129"/>
      <c r="BL53" s="24"/>
      <c r="BM53" s="145">
        <f>IF(BW53=TRUE,2,0)</f>
        <v>0</v>
      </c>
      <c r="BQ53" s="169"/>
      <c r="BR53" s="134"/>
      <c r="BS53" s="45"/>
      <c r="BW53" s="66" t="b">
        <v>0</v>
      </c>
    </row>
    <row r="54" spans="29:71" s="4" customFormat="1" ht="4.5" customHeight="1">
      <c r="AC54" s="48"/>
      <c r="AD54" s="45"/>
      <c r="AE54" s="45"/>
      <c r="AF54" s="45"/>
      <c r="AG54" s="45"/>
      <c r="AH54" s="45"/>
      <c r="AI54" s="45"/>
      <c r="AJ54" s="45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H54" s="25"/>
      <c r="BI54" s="25"/>
      <c r="BJ54" s="25"/>
      <c r="BK54" s="48"/>
      <c r="BM54" s="45"/>
      <c r="BQ54" s="171"/>
      <c r="BR54" s="45"/>
      <c r="BS54" s="45"/>
    </row>
    <row r="55" spans="30:71" s="4" customFormat="1" ht="12.75">
      <c r="AD55" s="14" t="s">
        <v>40</v>
      </c>
      <c r="AE55" s="14"/>
      <c r="AF55" s="14"/>
      <c r="AG55" s="14"/>
      <c r="AH55" s="14"/>
      <c r="AI55" s="14"/>
      <c r="AJ55" s="14"/>
      <c r="AK55" s="14"/>
      <c r="AL55" s="737">
        <v>0</v>
      </c>
      <c r="AM55" s="737"/>
      <c r="AN55" s="737"/>
      <c r="AO55" s="737"/>
      <c r="AP55" s="737"/>
      <c r="AQ55" s="737"/>
      <c r="AR55" s="737"/>
      <c r="AS55" s="136"/>
      <c r="AT55" s="136"/>
      <c r="AU55" s="136"/>
      <c r="AV55" s="136"/>
      <c r="AW55" s="136"/>
      <c r="AX55" s="3"/>
      <c r="AY55" s="3"/>
      <c r="AZ55" s="3"/>
      <c r="BA55" s="3"/>
      <c r="BB55" s="3"/>
      <c r="BC55" s="3"/>
      <c r="BD55" s="3"/>
      <c r="BE55" s="3"/>
      <c r="BF55" s="3"/>
      <c r="BH55" s="25"/>
      <c r="BI55" s="25"/>
      <c r="BJ55" s="25"/>
      <c r="BK55" s="48"/>
      <c r="BM55" s="45"/>
      <c r="BQ55" s="171"/>
      <c r="BR55" s="45"/>
      <c r="BS55" s="45"/>
    </row>
    <row r="56" spans="29:71" s="4" customFormat="1" ht="4.5" customHeight="1">
      <c r="AC56" s="48"/>
      <c r="AD56" s="45"/>
      <c r="AE56" s="45"/>
      <c r="AF56" s="45"/>
      <c r="AG56" s="45"/>
      <c r="AH56" s="45"/>
      <c r="AI56" s="45"/>
      <c r="AJ56" s="45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H56" s="25"/>
      <c r="BI56" s="25"/>
      <c r="BJ56" s="25"/>
      <c r="BK56" s="48"/>
      <c r="BM56" s="45"/>
      <c r="BQ56" s="171"/>
      <c r="BR56" s="45"/>
      <c r="BS56" s="45"/>
    </row>
    <row r="57" spans="29:71" s="4" customFormat="1" ht="12.75">
      <c r="AC57" s="48"/>
      <c r="AD57" s="45" t="s">
        <v>41</v>
      </c>
      <c r="AE57" s="45"/>
      <c r="AF57" s="45"/>
      <c r="AG57" s="45"/>
      <c r="AH57" s="45"/>
      <c r="AI57" s="45"/>
      <c r="AJ57" s="45"/>
      <c r="AK57" s="3"/>
      <c r="AL57" s="737" t="e">
        <v>#REF!</v>
      </c>
      <c r="AM57" s="737"/>
      <c r="AN57" s="737"/>
      <c r="AO57" s="737"/>
      <c r="AP57" s="737"/>
      <c r="AQ57" s="737"/>
      <c r="AR57" s="737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H57" s="25"/>
      <c r="BI57" s="25"/>
      <c r="BJ57" s="25"/>
      <c r="BK57" s="48"/>
      <c r="BM57" s="45"/>
      <c r="BQ57" s="171"/>
      <c r="BR57" s="45"/>
      <c r="BS57" s="45"/>
    </row>
    <row r="58" spans="29:71" s="4" customFormat="1" ht="4.5" customHeight="1">
      <c r="AC58" s="48"/>
      <c r="AD58" s="45"/>
      <c r="AE58" s="45"/>
      <c r="AF58" s="45"/>
      <c r="AG58" s="45"/>
      <c r="AH58" s="45"/>
      <c r="AI58" s="45"/>
      <c r="AJ58" s="45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H58" s="25"/>
      <c r="BI58" s="25"/>
      <c r="BJ58" s="25"/>
      <c r="BK58" s="48"/>
      <c r="BM58" s="45"/>
      <c r="BQ58" s="171"/>
      <c r="BR58" s="45"/>
      <c r="BS58" s="45"/>
    </row>
    <row r="59" spans="29:71" s="4" customFormat="1" ht="12.75">
      <c r="AC59" s="48"/>
      <c r="AD59" s="45" t="s">
        <v>42</v>
      </c>
      <c r="AE59" s="45"/>
      <c r="AF59" s="45"/>
      <c r="AG59" s="45"/>
      <c r="AH59" s="45"/>
      <c r="AI59" s="45"/>
      <c r="AJ59" s="45"/>
      <c r="AK59" s="3"/>
      <c r="AL59" s="736" t="e">
        <f>AL55/AL57</f>
        <v>#REF!</v>
      </c>
      <c r="AM59" s="736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H59" s="25"/>
      <c r="BI59" s="25"/>
      <c r="BJ59" s="25"/>
      <c r="BK59" s="48"/>
      <c r="BM59" s="45"/>
      <c r="BQ59" s="171"/>
      <c r="BR59" s="45"/>
      <c r="BS59" s="45"/>
    </row>
    <row r="60" spans="29:71" s="4" customFormat="1" ht="4.5" customHeight="1">
      <c r="AC60" s="48"/>
      <c r="AD60" s="45"/>
      <c r="AE60" s="45"/>
      <c r="AF60" s="45"/>
      <c r="AG60" s="45"/>
      <c r="AH60" s="45"/>
      <c r="AI60" s="45"/>
      <c r="AJ60" s="45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H60" s="25"/>
      <c r="BI60" s="25"/>
      <c r="BJ60" s="25"/>
      <c r="BK60" s="48"/>
      <c r="BM60" s="45"/>
      <c r="BQ60" s="171"/>
      <c r="BR60" s="45"/>
      <c r="BS60" s="45"/>
    </row>
    <row r="61" spans="29:75" s="4" customFormat="1" ht="13.5" thickBot="1">
      <c r="AC61" s="25" t="s">
        <v>43</v>
      </c>
      <c r="AD61" s="45"/>
      <c r="AE61" s="45"/>
      <c r="AF61" s="45"/>
      <c r="AG61" s="45"/>
      <c r="AH61" s="45"/>
      <c r="AI61" s="45"/>
      <c r="AJ61" s="45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75">
        <v>1</v>
      </c>
      <c r="BD61" s="133"/>
      <c r="BE61" s="133"/>
      <c r="BF61" s="144"/>
      <c r="BG61" s="144"/>
      <c r="BH61" s="24"/>
      <c r="BI61" s="135"/>
      <c r="BJ61" s="135"/>
      <c r="BK61" s="129"/>
      <c r="BL61" s="24"/>
      <c r="BM61" s="145">
        <f>IF(BW61=TRUE,1,0)</f>
        <v>0</v>
      </c>
      <c r="BQ61" s="169"/>
      <c r="BR61" s="45"/>
      <c r="BS61" s="45"/>
      <c r="BW61" s="4" t="b">
        <v>0</v>
      </c>
    </row>
    <row r="62" spans="29:71" s="4" customFormat="1" ht="4.5" customHeight="1">
      <c r="AC62" s="48"/>
      <c r="AD62" s="45"/>
      <c r="AE62" s="45"/>
      <c r="AF62" s="45"/>
      <c r="AG62" s="45"/>
      <c r="AH62" s="45"/>
      <c r="AI62" s="45"/>
      <c r="AJ62" s="45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H62" s="25"/>
      <c r="BI62" s="25"/>
      <c r="BJ62" s="25"/>
      <c r="BK62" s="48"/>
      <c r="BM62" s="45"/>
      <c r="BQ62" s="171"/>
      <c r="BR62" s="45"/>
      <c r="BS62" s="45"/>
    </row>
    <row r="63" spans="29:75" s="4" customFormat="1" ht="13.5" thickBot="1">
      <c r="AC63" s="25" t="s">
        <v>44</v>
      </c>
      <c r="AD63" s="45"/>
      <c r="AE63" s="45"/>
      <c r="AF63" s="45"/>
      <c r="AG63" s="45"/>
      <c r="AH63" s="45"/>
      <c r="AI63" s="45"/>
      <c r="AJ63" s="45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75">
        <v>1</v>
      </c>
      <c r="BD63" s="133"/>
      <c r="BE63" s="133"/>
      <c r="BF63" s="144"/>
      <c r="BG63" s="144"/>
      <c r="BH63" s="24"/>
      <c r="BI63" s="135"/>
      <c r="BJ63" s="135"/>
      <c r="BK63" s="129"/>
      <c r="BL63" s="24"/>
      <c r="BM63" s="145">
        <f>IF(BW63=TRUE,1,0)</f>
        <v>0</v>
      </c>
      <c r="BQ63" s="169"/>
      <c r="BR63" s="45"/>
      <c r="BS63" s="45"/>
      <c r="BW63" s="4" t="b">
        <v>0</v>
      </c>
    </row>
    <row r="64" spans="29:71" s="4" customFormat="1" ht="4.5" customHeight="1">
      <c r="AC64" s="48"/>
      <c r="AD64" s="45"/>
      <c r="AE64" s="45"/>
      <c r="AF64" s="45"/>
      <c r="AG64" s="45"/>
      <c r="AH64" s="45"/>
      <c r="AI64" s="45"/>
      <c r="AJ64" s="45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H64" s="25"/>
      <c r="BI64" s="25"/>
      <c r="BJ64" s="25"/>
      <c r="BK64" s="48"/>
      <c r="BM64" s="45"/>
      <c r="BQ64" s="171"/>
      <c r="BR64" s="45"/>
      <c r="BS64" s="45"/>
    </row>
    <row r="65" spans="29:71" s="4" customFormat="1" ht="12.75">
      <c r="AC65" s="48"/>
      <c r="AD65" s="45" t="s">
        <v>47</v>
      </c>
      <c r="AE65" s="45"/>
      <c r="AF65" s="45"/>
      <c r="AG65" s="528" t="e">
        <v>#REF!</v>
      </c>
      <c r="AH65" s="528"/>
      <c r="AI65" s="528"/>
      <c r="AJ65" s="528"/>
      <c r="AK65" s="528"/>
      <c r="AL65" s="528"/>
      <c r="AM65" s="528"/>
      <c r="AN65" s="528"/>
      <c r="AO65" s="528"/>
      <c r="AP65" s="528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H65" s="25"/>
      <c r="BI65" s="25"/>
      <c r="BJ65" s="25"/>
      <c r="BK65" s="48"/>
      <c r="BM65" s="45"/>
      <c r="BQ65" s="171"/>
      <c r="BR65" s="45"/>
      <c r="BS65" s="45"/>
    </row>
    <row r="66" spans="29:71" s="4" customFormat="1" ht="4.5" customHeight="1">
      <c r="AC66" s="48"/>
      <c r="AD66" s="45"/>
      <c r="AE66" s="45"/>
      <c r="AF66" s="45"/>
      <c r="AG66" s="45"/>
      <c r="AH66" s="45"/>
      <c r="AI66" s="45"/>
      <c r="AJ66" s="45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H66" s="25"/>
      <c r="BI66" s="25"/>
      <c r="BJ66" s="25"/>
      <c r="BK66" s="48"/>
      <c r="BM66" s="45"/>
      <c r="BQ66" s="171"/>
      <c r="BR66" s="45"/>
      <c r="BS66" s="45"/>
    </row>
    <row r="67" spans="29:71" s="4" customFormat="1" ht="12.75">
      <c r="AC67" s="48"/>
      <c r="AD67" s="45" t="s">
        <v>45</v>
      </c>
      <c r="AE67" s="45"/>
      <c r="AF67" s="45"/>
      <c r="AG67" s="528" t="e">
        <v>#REF!</v>
      </c>
      <c r="AH67" s="528"/>
      <c r="AI67" s="528"/>
      <c r="AJ67" s="528"/>
      <c r="AK67" s="528"/>
      <c r="AL67" s="528"/>
      <c r="AM67" s="528"/>
      <c r="AN67" s="528"/>
      <c r="AO67" s="528"/>
      <c r="AP67" s="528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H67" s="25"/>
      <c r="BI67" s="25"/>
      <c r="BJ67" s="25"/>
      <c r="BK67" s="48"/>
      <c r="BM67" s="45"/>
      <c r="BQ67" s="171"/>
      <c r="BR67" s="45"/>
      <c r="BS67" s="45"/>
    </row>
    <row r="68" spans="29:71" s="4" customFormat="1" ht="4.5" customHeight="1">
      <c r="AC68" s="48"/>
      <c r="AD68" s="45"/>
      <c r="AE68" s="45"/>
      <c r="AF68" s="45"/>
      <c r="AG68" s="45"/>
      <c r="AH68" s="45"/>
      <c r="AI68" s="45"/>
      <c r="AJ68" s="45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H68" s="25"/>
      <c r="BI68" s="25"/>
      <c r="BJ68" s="25"/>
      <c r="BK68" s="48"/>
      <c r="BM68" s="45"/>
      <c r="BQ68" s="171"/>
      <c r="BR68" s="45"/>
      <c r="BS68" s="45"/>
    </row>
    <row r="69" spans="29:71" s="4" customFormat="1" ht="12.75">
      <c r="AC69" s="48"/>
      <c r="AD69" s="45" t="s">
        <v>46</v>
      </c>
      <c r="AE69" s="45"/>
      <c r="AF69" s="45"/>
      <c r="AG69" s="528" t="e">
        <v>#REF!</v>
      </c>
      <c r="AH69" s="528"/>
      <c r="AI69" s="528"/>
      <c r="AJ69" s="528"/>
      <c r="AK69" s="528"/>
      <c r="AL69" s="528"/>
      <c r="AM69" s="528"/>
      <c r="AN69" s="528"/>
      <c r="AO69" s="528"/>
      <c r="AP69" s="528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H69" s="25"/>
      <c r="BI69" s="25"/>
      <c r="BJ69" s="25"/>
      <c r="BK69" s="48"/>
      <c r="BM69" s="45"/>
      <c r="BQ69" s="171"/>
      <c r="BR69" s="45"/>
      <c r="BS69" s="45"/>
    </row>
    <row r="70" spans="29:71" s="4" customFormat="1" ht="4.5" customHeight="1">
      <c r="AC70" s="48"/>
      <c r="AD70" s="45"/>
      <c r="AE70" s="45"/>
      <c r="AF70" s="45"/>
      <c r="AG70" s="45"/>
      <c r="AH70" s="45"/>
      <c r="AI70" s="45"/>
      <c r="AJ70" s="45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H70" s="25"/>
      <c r="BI70" s="25"/>
      <c r="BJ70" s="25"/>
      <c r="BK70" s="48"/>
      <c r="BM70" s="45"/>
      <c r="BQ70" s="171"/>
      <c r="BR70" s="45"/>
      <c r="BS70" s="45"/>
    </row>
    <row r="71" spans="29:75" s="4" customFormat="1" ht="13.5" thickBot="1">
      <c r="AC71" s="25" t="s">
        <v>48</v>
      </c>
      <c r="AD71" s="45"/>
      <c r="AE71" s="45"/>
      <c r="AF71" s="45"/>
      <c r="AG71" s="45"/>
      <c r="AH71" s="45"/>
      <c r="AI71" s="45"/>
      <c r="AJ71" s="45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75">
        <v>1</v>
      </c>
      <c r="BD71" s="133"/>
      <c r="BE71" s="133"/>
      <c r="BF71" s="144"/>
      <c r="BG71" s="144"/>
      <c r="BH71" s="24"/>
      <c r="BI71" s="135"/>
      <c r="BJ71" s="135"/>
      <c r="BK71" s="129"/>
      <c r="BL71" s="24"/>
      <c r="BM71" s="145">
        <f>IF(BW71=TRUE,1,0)</f>
        <v>0</v>
      </c>
      <c r="BQ71" s="169"/>
      <c r="BR71" s="45"/>
      <c r="BS71" s="45"/>
      <c r="BW71" s="4" t="b">
        <v>0</v>
      </c>
    </row>
    <row r="72" spans="29:71" s="4" customFormat="1" ht="12.75">
      <c r="AC72" s="48" t="s">
        <v>49</v>
      </c>
      <c r="AD72" s="45"/>
      <c r="AE72" s="45"/>
      <c r="AF72" s="45"/>
      <c r="AG72" s="45"/>
      <c r="AH72" s="45"/>
      <c r="AI72" s="45"/>
      <c r="AJ72" s="45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H72" s="25"/>
      <c r="BI72" s="25"/>
      <c r="BJ72" s="25"/>
      <c r="BK72" s="48"/>
      <c r="BM72" s="45"/>
      <c r="BQ72" s="171"/>
      <c r="BR72" s="45"/>
      <c r="BS72" s="45"/>
    </row>
    <row r="73" spans="29:71" s="4" customFormat="1" ht="12.75">
      <c r="AC73" s="48"/>
      <c r="AD73" s="45"/>
      <c r="AE73" s="45"/>
      <c r="AF73" s="45"/>
      <c r="AG73" s="45"/>
      <c r="AH73" s="45"/>
      <c r="AI73" s="45"/>
      <c r="AJ73" s="45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H73" s="25"/>
      <c r="BI73" s="25"/>
      <c r="BJ73" s="25"/>
      <c r="BK73" s="48"/>
      <c r="BM73" s="45"/>
      <c r="BQ73" s="171"/>
      <c r="BR73" s="45"/>
      <c r="BS73" s="45"/>
    </row>
    <row r="74" spans="28:71" s="4" customFormat="1" ht="12.75">
      <c r="AB74" s="159" t="s">
        <v>50</v>
      </c>
      <c r="AC74" s="160"/>
      <c r="AD74" s="161"/>
      <c r="AE74" s="161"/>
      <c r="AF74" s="161"/>
      <c r="AG74" s="161"/>
      <c r="AH74" s="161"/>
      <c r="AI74" s="161"/>
      <c r="AJ74" s="161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57"/>
      <c r="AX74" s="157"/>
      <c r="AY74" s="157"/>
      <c r="AZ74" s="157"/>
      <c r="BA74" s="3"/>
      <c r="BB74" s="3"/>
      <c r="BC74" s="3"/>
      <c r="BD74" s="3"/>
      <c r="BE74" s="3"/>
      <c r="BF74" s="3"/>
      <c r="BH74" s="25"/>
      <c r="BI74" s="25"/>
      <c r="BJ74" s="25"/>
      <c r="BK74" s="48"/>
      <c r="BM74" s="45"/>
      <c r="BQ74" s="171"/>
      <c r="BR74" s="45"/>
      <c r="BS74" s="45"/>
    </row>
    <row r="75" spans="29:71" s="4" customFormat="1" ht="4.5" customHeight="1">
      <c r="AC75" s="48"/>
      <c r="AD75" s="45"/>
      <c r="AE75" s="45"/>
      <c r="AF75" s="45"/>
      <c r="AG75" s="45"/>
      <c r="AH75" s="45"/>
      <c r="AI75" s="45"/>
      <c r="AJ75" s="45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H75" s="25"/>
      <c r="BI75" s="25"/>
      <c r="BJ75" s="25"/>
      <c r="BK75" s="48"/>
      <c r="BM75" s="45"/>
      <c r="BQ75" s="171"/>
      <c r="BR75" s="45"/>
      <c r="BS75" s="45"/>
    </row>
    <row r="76" spans="29:75" s="4" customFormat="1" ht="13.5" thickBot="1">
      <c r="AC76" s="48" t="s">
        <v>51</v>
      </c>
      <c r="AD76" s="45"/>
      <c r="AE76" s="45"/>
      <c r="AF76" s="45"/>
      <c r="AG76" s="45"/>
      <c r="AH76" s="45"/>
      <c r="AI76" s="45"/>
      <c r="AJ76" s="45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75">
        <v>1</v>
      </c>
      <c r="BD76" s="133"/>
      <c r="BE76" s="133"/>
      <c r="BF76" s="144"/>
      <c r="BG76" s="144"/>
      <c r="BH76" s="24"/>
      <c r="BI76" s="135"/>
      <c r="BJ76" s="135"/>
      <c r="BK76" s="129"/>
      <c r="BL76" s="24"/>
      <c r="BM76" s="145">
        <f>IF(BW76=TRUE,1,0)</f>
        <v>0</v>
      </c>
      <c r="BQ76" s="169"/>
      <c r="BR76" s="45"/>
      <c r="BS76" s="45"/>
      <c r="BW76" s="4" t="b">
        <v>0</v>
      </c>
    </row>
    <row r="77" spans="29:71" s="4" customFormat="1" ht="4.5" customHeight="1">
      <c r="AC77" s="48"/>
      <c r="AD77" s="45"/>
      <c r="AE77" s="45"/>
      <c r="AF77" s="45"/>
      <c r="AG77" s="45"/>
      <c r="AH77" s="45"/>
      <c r="AI77" s="45"/>
      <c r="AJ77" s="45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H77" s="25"/>
      <c r="BI77" s="25"/>
      <c r="BJ77" s="25"/>
      <c r="BK77" s="48"/>
      <c r="BM77" s="45"/>
      <c r="BQ77" s="171"/>
      <c r="BR77" s="45"/>
      <c r="BS77" s="45"/>
    </row>
    <row r="78" spans="29:71" s="4" customFormat="1" ht="12.75">
      <c r="AC78" s="48"/>
      <c r="AD78" s="45" t="s">
        <v>52</v>
      </c>
      <c r="AE78" s="45"/>
      <c r="AF78" s="45"/>
      <c r="AG78" s="45"/>
      <c r="AH78" s="45"/>
      <c r="AI78" s="45"/>
      <c r="AJ78" s="45"/>
      <c r="AK78" s="3"/>
      <c r="AL78" s="3"/>
      <c r="AM78" s="3"/>
      <c r="AN78" s="3"/>
      <c r="AO78" s="737" t="e">
        <v>#REF!</v>
      </c>
      <c r="AP78" s="737"/>
      <c r="AQ78" s="737"/>
      <c r="AR78" s="737"/>
      <c r="AS78" s="737"/>
      <c r="AT78" s="737"/>
      <c r="AU78" s="737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H78" s="25"/>
      <c r="BI78" s="25"/>
      <c r="BJ78" s="25"/>
      <c r="BK78" s="48"/>
      <c r="BM78" s="45"/>
      <c r="BQ78" s="171"/>
      <c r="BR78" s="45"/>
      <c r="BS78" s="45"/>
    </row>
    <row r="79" spans="29:71" s="4" customFormat="1" ht="4.5" customHeight="1">
      <c r="AC79" s="48"/>
      <c r="AD79" s="45"/>
      <c r="AE79" s="45"/>
      <c r="AF79" s="45"/>
      <c r="AG79" s="45"/>
      <c r="AH79" s="45"/>
      <c r="AI79" s="45"/>
      <c r="AJ79" s="45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H79" s="25"/>
      <c r="BI79" s="25"/>
      <c r="BJ79" s="25"/>
      <c r="BK79" s="48"/>
      <c r="BM79" s="45"/>
      <c r="BQ79" s="171"/>
      <c r="BR79" s="45"/>
      <c r="BS79" s="45"/>
    </row>
    <row r="80" spans="29:71" s="4" customFormat="1" ht="12.75">
      <c r="AC80" s="48"/>
      <c r="AD80" s="45" t="s">
        <v>41</v>
      </c>
      <c r="AE80" s="45"/>
      <c r="AF80" s="45"/>
      <c r="AG80" s="45"/>
      <c r="AH80" s="45"/>
      <c r="AI80" s="45"/>
      <c r="AJ80" s="45"/>
      <c r="AK80" s="3"/>
      <c r="AL80" s="136"/>
      <c r="AM80" s="136"/>
      <c r="AN80" s="136"/>
      <c r="AO80" s="737" t="e">
        <v>#REF!</v>
      </c>
      <c r="AP80" s="737"/>
      <c r="AQ80" s="737"/>
      <c r="AR80" s="737"/>
      <c r="AS80" s="737"/>
      <c r="AT80" s="737"/>
      <c r="AU80" s="737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H80" s="25"/>
      <c r="BI80" s="25"/>
      <c r="BJ80" s="25"/>
      <c r="BK80" s="48"/>
      <c r="BM80" s="45"/>
      <c r="BQ80" s="171"/>
      <c r="BR80" s="45"/>
      <c r="BS80" s="45"/>
    </row>
    <row r="81" spans="29:69" s="4" customFormat="1" ht="4.5" customHeight="1">
      <c r="AC81" s="48"/>
      <c r="AD81" s="45"/>
      <c r="AE81" s="45"/>
      <c r="AF81" s="45"/>
      <c r="AG81" s="45"/>
      <c r="AH81" s="45"/>
      <c r="AI81" s="45"/>
      <c r="AJ81" s="45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H81" s="25"/>
      <c r="BI81" s="25"/>
      <c r="BJ81" s="25"/>
      <c r="BK81" s="48"/>
      <c r="BM81" s="45"/>
      <c r="BQ81" s="171"/>
    </row>
    <row r="82" spans="29:69" s="4" customFormat="1" ht="12.75">
      <c r="AC82" s="48"/>
      <c r="AD82" s="45" t="s">
        <v>42</v>
      </c>
      <c r="AE82" s="45"/>
      <c r="AF82" s="45"/>
      <c r="AG82" s="45"/>
      <c r="AH82" s="45"/>
      <c r="AI82" s="45"/>
      <c r="AJ82" s="45"/>
      <c r="AK82" s="3"/>
      <c r="AL82" s="3"/>
      <c r="AM82" s="3"/>
      <c r="AN82" s="3"/>
      <c r="AO82" s="736" t="e">
        <f>AO78/AO80</f>
        <v>#REF!</v>
      </c>
      <c r="AP82" s="736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H82" s="25"/>
      <c r="BI82" s="25"/>
      <c r="BJ82" s="25"/>
      <c r="BK82" s="48"/>
      <c r="BM82" s="45"/>
      <c r="BQ82" s="171"/>
    </row>
    <row r="83" spans="29:69" s="4" customFormat="1" ht="4.5" customHeight="1">
      <c r="AC83" s="48"/>
      <c r="AD83" s="45"/>
      <c r="AE83" s="45"/>
      <c r="AF83" s="45"/>
      <c r="AG83" s="45"/>
      <c r="AH83" s="45"/>
      <c r="AI83" s="45"/>
      <c r="AJ83" s="45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H83" s="25"/>
      <c r="BI83" s="25"/>
      <c r="BJ83" s="25"/>
      <c r="BK83" s="48"/>
      <c r="BM83" s="45"/>
      <c r="BQ83" s="171"/>
    </row>
    <row r="84" spans="29:69" s="4" customFormat="1" ht="12.75">
      <c r="AC84" s="25" t="s">
        <v>53</v>
      </c>
      <c r="AD84" s="45"/>
      <c r="AE84" s="45"/>
      <c r="AF84" s="45"/>
      <c r="AG84" s="45"/>
      <c r="AH84" s="45"/>
      <c r="AI84" s="45"/>
      <c r="AJ84" s="45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H84" s="25"/>
      <c r="BI84" s="25"/>
      <c r="BJ84" s="25"/>
      <c r="BK84" s="48"/>
      <c r="BM84" s="45"/>
      <c r="BQ84" s="171"/>
    </row>
    <row r="85" spans="29:69" s="4" customFormat="1" ht="4.5" customHeight="1">
      <c r="AC85" s="48"/>
      <c r="AD85" s="45"/>
      <c r="AE85" s="45"/>
      <c r="AF85" s="45"/>
      <c r="AG85" s="45"/>
      <c r="AH85" s="45"/>
      <c r="AI85" s="45"/>
      <c r="AJ85" s="45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D85" s="3"/>
      <c r="BE85" s="3"/>
      <c r="BF85" s="3"/>
      <c r="BH85" s="25"/>
      <c r="BI85" s="25"/>
      <c r="BJ85" s="25"/>
      <c r="BK85" s="48"/>
      <c r="BM85" s="45"/>
      <c r="BQ85" s="171"/>
    </row>
    <row r="86" spans="29:69" s="66" customFormat="1" ht="12.75">
      <c r="AC86" s="55"/>
      <c r="AD86" s="45" t="s">
        <v>54</v>
      </c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736">
        <f>BM31</f>
        <v>0</v>
      </c>
      <c r="AP86" s="736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K86" s="45"/>
      <c r="BQ86" s="173"/>
    </row>
    <row r="87" spans="29:69" ht="6" customHeight="1">
      <c r="AC87" s="20"/>
      <c r="BH87" s="20"/>
      <c r="BI87" s="20"/>
      <c r="BJ87" s="20"/>
      <c r="BK87" s="83"/>
      <c r="BM87" s="5"/>
      <c r="BQ87" s="171"/>
    </row>
    <row r="88" spans="29:75" ht="13.5" thickBot="1">
      <c r="AC88" s="20"/>
      <c r="AD88" s="155"/>
      <c r="BC88" s="75">
        <v>3</v>
      </c>
      <c r="BD88" s="133"/>
      <c r="BE88" s="133"/>
      <c r="BF88" s="144"/>
      <c r="BG88" s="144"/>
      <c r="BH88" s="24"/>
      <c r="BI88" s="135"/>
      <c r="BJ88" s="135"/>
      <c r="BK88" s="129"/>
      <c r="BL88" s="24"/>
      <c r="BM88" s="145">
        <f>IF(BW88=TRUE,3,0)</f>
        <v>0</v>
      </c>
      <c r="BQ88" s="169"/>
      <c r="BW88" t="b">
        <v>0</v>
      </c>
    </row>
    <row r="89" spans="29:69" ht="6" customHeight="1">
      <c r="AC89" s="20"/>
      <c r="BQ89" s="174"/>
    </row>
    <row r="90" spans="29:75" ht="13.5" thickBot="1">
      <c r="AC90" s="20"/>
      <c r="AD90" s="155"/>
      <c r="BC90" s="75">
        <v>4</v>
      </c>
      <c r="BD90" s="133"/>
      <c r="BE90" s="133"/>
      <c r="BF90" s="144"/>
      <c r="BG90" s="144"/>
      <c r="BH90" s="24"/>
      <c r="BI90" s="135"/>
      <c r="BJ90" s="135"/>
      <c r="BK90" s="129"/>
      <c r="BL90" s="24"/>
      <c r="BM90" s="145">
        <f>IF(BW90=TRUE,4,0)</f>
        <v>0</v>
      </c>
      <c r="BQ90" s="169"/>
      <c r="BW90" t="b">
        <v>0</v>
      </c>
    </row>
    <row r="91" spans="29:69" ht="12.75">
      <c r="AC91" s="20"/>
      <c r="BH91" s="20"/>
      <c r="BI91" s="20"/>
      <c r="BJ91" s="20"/>
      <c r="BK91" s="83"/>
      <c r="BM91" s="5"/>
      <c r="BQ91" s="171"/>
    </row>
    <row r="92" spans="28:69" ht="12.75">
      <c r="AB92" s="159" t="s">
        <v>83</v>
      </c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H92" s="20"/>
      <c r="BI92" s="20"/>
      <c r="BJ92" s="20"/>
      <c r="BK92" s="83"/>
      <c r="BM92" s="5"/>
      <c r="BQ92" s="171"/>
    </row>
    <row r="93" spans="29:69" s="4" customFormat="1" ht="4.5" customHeight="1">
      <c r="AC93" s="48"/>
      <c r="AD93" s="45"/>
      <c r="AE93" s="45"/>
      <c r="AF93" s="45"/>
      <c r="AG93" s="45"/>
      <c r="AH93" s="45"/>
      <c r="AI93" s="45"/>
      <c r="AJ93" s="45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H93" s="25"/>
      <c r="BI93" s="25"/>
      <c r="BJ93" s="25"/>
      <c r="BK93" s="48"/>
      <c r="BQ93" s="174"/>
    </row>
    <row r="94" spans="30:75" s="4" customFormat="1" ht="13.5" thickBot="1">
      <c r="AD94" s="155"/>
      <c r="AE94" s="4" t="s">
        <v>29</v>
      </c>
      <c r="BC94" s="75">
        <v>1</v>
      </c>
      <c r="BD94" s="133"/>
      <c r="BE94" s="133"/>
      <c r="BF94" s="144"/>
      <c r="BG94" s="144"/>
      <c r="BH94" s="24"/>
      <c r="BI94" s="135"/>
      <c r="BJ94" s="135"/>
      <c r="BK94" s="129"/>
      <c r="BL94" s="24"/>
      <c r="BM94" s="145">
        <f>IF(BW94=TRUE,1,0)</f>
        <v>0</v>
      </c>
      <c r="BQ94" s="169"/>
      <c r="BW94" s="4" t="b">
        <v>0</v>
      </c>
    </row>
    <row r="95" spans="30:69" s="4" customFormat="1" ht="4.5" customHeight="1">
      <c r="AD95" s="25"/>
      <c r="BH95" s="25"/>
      <c r="BI95" s="25"/>
      <c r="BJ95" s="25"/>
      <c r="BK95" s="48"/>
      <c r="BQ95" s="174"/>
    </row>
    <row r="96" spans="30:75" s="4" customFormat="1" ht="13.5" thickBot="1">
      <c r="AD96" s="155"/>
      <c r="AE96" s="4" t="s">
        <v>30</v>
      </c>
      <c r="BC96" s="75">
        <v>1</v>
      </c>
      <c r="BD96" s="133"/>
      <c r="BE96" s="133"/>
      <c r="BF96" s="144"/>
      <c r="BG96" s="144"/>
      <c r="BH96" s="24"/>
      <c r="BI96" s="135"/>
      <c r="BJ96" s="135"/>
      <c r="BK96" s="129"/>
      <c r="BL96" s="24"/>
      <c r="BM96" s="145">
        <f>IF(BW96=TRUE,1,0)</f>
        <v>0</v>
      </c>
      <c r="BQ96" s="169"/>
      <c r="BW96" s="4" t="b">
        <v>0</v>
      </c>
    </row>
    <row r="97" spans="30:69" s="4" customFormat="1" ht="4.5" customHeight="1">
      <c r="AD97" s="25"/>
      <c r="BH97" s="25"/>
      <c r="BI97" s="25"/>
      <c r="BJ97" s="25"/>
      <c r="BK97" s="48"/>
      <c r="BQ97" s="174"/>
    </row>
    <row r="98" spans="30:75" s="4" customFormat="1" ht="13.5" thickBot="1">
      <c r="AD98" s="155"/>
      <c r="AE98" s="4" t="s">
        <v>31</v>
      </c>
      <c r="BC98" s="75">
        <v>1</v>
      </c>
      <c r="BD98" s="133"/>
      <c r="BE98" s="133"/>
      <c r="BF98" s="144"/>
      <c r="BG98" s="144"/>
      <c r="BH98" s="24"/>
      <c r="BI98" s="135"/>
      <c r="BJ98" s="135"/>
      <c r="BK98" s="129"/>
      <c r="BL98" s="24"/>
      <c r="BM98" s="145">
        <f>IF(BW98=TRUE,1,0)</f>
        <v>0</v>
      </c>
      <c r="BQ98" s="169"/>
      <c r="BW98" s="4" t="b">
        <v>0</v>
      </c>
    </row>
    <row r="99" spans="30:69" s="4" customFormat="1" ht="4.5" customHeight="1">
      <c r="AD99" s="25"/>
      <c r="BH99" s="25"/>
      <c r="BI99" s="25"/>
      <c r="BJ99" s="25"/>
      <c r="BK99" s="48"/>
      <c r="BQ99" s="174"/>
    </row>
    <row r="100" spans="30:75" s="4" customFormat="1" ht="13.5" thickBot="1">
      <c r="AD100" s="155"/>
      <c r="AE100" s="4" t="s">
        <v>32</v>
      </c>
      <c r="BC100" s="75">
        <v>1</v>
      </c>
      <c r="BD100" s="133"/>
      <c r="BE100" s="133"/>
      <c r="BF100" s="144"/>
      <c r="BG100" s="144"/>
      <c r="BH100" s="24"/>
      <c r="BI100" s="135"/>
      <c r="BJ100" s="135"/>
      <c r="BK100" s="129"/>
      <c r="BL100" s="24"/>
      <c r="BM100" s="145">
        <f>IF(BW100=TRUE,1,0)</f>
        <v>0</v>
      </c>
      <c r="BQ100" s="169"/>
      <c r="BW100" s="4" t="b">
        <v>0</v>
      </c>
    </row>
    <row r="101" spans="30:69" s="4" customFormat="1" ht="4.5" customHeight="1">
      <c r="AD101" s="25"/>
      <c r="BH101" s="25"/>
      <c r="BI101" s="25"/>
      <c r="BJ101" s="25"/>
      <c r="BK101" s="48"/>
      <c r="BM101" s="66"/>
      <c r="BQ101" s="173"/>
    </row>
    <row r="102" spans="30:75" s="4" customFormat="1" ht="13.5" thickBot="1">
      <c r="AD102" s="155"/>
      <c r="AE102" s="4" t="s">
        <v>33</v>
      </c>
      <c r="BC102" s="75">
        <v>1</v>
      </c>
      <c r="BD102" s="133"/>
      <c r="BE102" s="133"/>
      <c r="BF102" s="144"/>
      <c r="BG102" s="144"/>
      <c r="BH102" s="24"/>
      <c r="BI102" s="135"/>
      <c r="BJ102" s="135"/>
      <c r="BK102" s="129"/>
      <c r="BL102" s="24"/>
      <c r="BM102" s="145">
        <f>IF(BW102=TRUE,1,0)</f>
        <v>0</v>
      </c>
      <c r="BQ102" s="169"/>
      <c r="BW102" s="4" t="b">
        <v>0</v>
      </c>
    </row>
    <row r="103" spans="30:69" s="4" customFormat="1" ht="4.5" customHeight="1">
      <c r="AD103" s="25"/>
      <c r="BH103" s="25"/>
      <c r="BI103" s="25"/>
      <c r="BJ103" s="25"/>
      <c r="BK103" s="48"/>
      <c r="BM103" s="66"/>
      <c r="BQ103" s="173"/>
    </row>
    <row r="104" spans="30:75" s="4" customFormat="1" ht="13.5" thickBot="1">
      <c r="AD104" s="155"/>
      <c r="AE104" s="4" t="s">
        <v>34</v>
      </c>
      <c r="BC104" s="75">
        <v>1</v>
      </c>
      <c r="BD104" s="133"/>
      <c r="BE104" s="133"/>
      <c r="BF104" s="144"/>
      <c r="BG104" s="144"/>
      <c r="BH104" s="24"/>
      <c r="BI104" s="135"/>
      <c r="BJ104" s="135"/>
      <c r="BK104" s="129"/>
      <c r="BL104" s="24"/>
      <c r="BM104" s="145">
        <f>IF(BW104=TRUE,1,0)</f>
        <v>0</v>
      </c>
      <c r="BQ104" s="169"/>
      <c r="BW104" s="4" t="b">
        <v>0</v>
      </c>
    </row>
    <row r="105" spans="29:69" ht="6" customHeight="1">
      <c r="AC105" s="20"/>
      <c r="BH105" s="20"/>
      <c r="BI105" s="20"/>
      <c r="BJ105" s="20"/>
      <c r="BK105" s="83"/>
      <c r="BM105" s="8"/>
      <c r="BQ105" s="173"/>
    </row>
    <row r="106" spans="30:69" ht="13.5" thickBot="1">
      <c r="AD106" s="137" t="s">
        <v>55</v>
      </c>
      <c r="AE106" s="4"/>
      <c r="AF106" s="4"/>
      <c r="AG106" s="4"/>
      <c r="AH106" s="4"/>
      <c r="AI106" s="4"/>
      <c r="AJ106" s="4"/>
      <c r="AK106" s="4"/>
      <c r="AL106" s="4"/>
      <c r="AM106" s="4"/>
      <c r="BI106" s="62" t="s">
        <v>56</v>
      </c>
      <c r="BJ106" s="62"/>
      <c r="BK106" s="139"/>
      <c r="BL106" s="62"/>
      <c r="BM106" s="148">
        <f>BM94+BM96+BM98+BM100+BM102+BM104</f>
        <v>0</v>
      </c>
      <c r="BO106" s="138">
        <f>IF(BM106&gt;3,"Erreur","")</f>
      </c>
      <c r="BQ106" s="169">
        <f>BQ94+BQ96+BQ98+BQ100+BQ102+BQ104</f>
        <v>0</v>
      </c>
    </row>
    <row r="107" ht="12.75">
      <c r="BQ107" s="174"/>
    </row>
    <row r="108" spans="28:69" s="154" customFormat="1" ht="15" customHeight="1" thickBot="1">
      <c r="AB108" s="733" t="s">
        <v>0</v>
      </c>
      <c r="AC108" s="734"/>
      <c r="AD108" s="734"/>
      <c r="AE108" s="734"/>
      <c r="AF108" s="734"/>
      <c r="AG108" s="734"/>
      <c r="AH108" s="734"/>
      <c r="AI108" s="734"/>
      <c r="AJ108" s="734"/>
      <c r="AK108" s="734"/>
      <c r="AL108" s="734"/>
      <c r="AM108" s="734"/>
      <c r="AN108" s="734"/>
      <c r="AO108" s="734"/>
      <c r="AP108" s="734"/>
      <c r="AQ108" s="734"/>
      <c r="AR108" s="734"/>
      <c r="AS108" s="734"/>
      <c r="AT108" s="734"/>
      <c r="AU108" s="734"/>
      <c r="AV108" s="734"/>
      <c r="AW108" s="734"/>
      <c r="AX108" s="734"/>
      <c r="AY108" s="734"/>
      <c r="AZ108" s="734"/>
      <c r="BA108" s="734"/>
      <c r="BB108" s="734"/>
      <c r="BC108" s="734"/>
      <c r="BD108" s="734"/>
      <c r="BE108" s="734"/>
      <c r="BF108" s="734"/>
      <c r="BG108" s="734"/>
      <c r="BH108" s="734"/>
      <c r="BI108" s="734"/>
      <c r="BJ108" s="735"/>
      <c r="BK108" s="153"/>
      <c r="BM108" s="152">
        <f>BM40+BM45+BM47+BM51+BM53+BM61+BM63+BM71+BM76+BM88+BM90+BM106</f>
        <v>0</v>
      </c>
      <c r="BQ108" s="169">
        <f>BQ40+BQ45+BQ47+BQ51+BQ53+BQ61+BQ63+BQ71+BQ76+BQ88+BQ90+BQ106</f>
        <v>0</v>
      </c>
    </row>
    <row r="111" spans="28:71" s="23" customFormat="1" ht="45" customHeight="1" thickBot="1">
      <c r="AB111" s="727" t="s">
        <v>10</v>
      </c>
      <c r="AC111" s="728"/>
      <c r="AD111" s="728"/>
      <c r="AE111" s="728"/>
      <c r="AF111" s="728"/>
      <c r="AG111" s="728"/>
      <c r="AH111" s="728"/>
      <c r="AI111" s="728"/>
      <c r="AJ111" s="728"/>
      <c r="AK111" s="728"/>
      <c r="AL111" s="728"/>
      <c r="AM111" s="728"/>
      <c r="AN111" s="728"/>
      <c r="AO111" s="728"/>
      <c r="AP111" s="728"/>
      <c r="AQ111" s="728"/>
      <c r="AR111" s="728"/>
      <c r="AS111" s="728"/>
      <c r="AT111" s="728"/>
      <c r="AU111" s="728"/>
      <c r="AV111" s="728"/>
      <c r="AW111" s="728"/>
      <c r="AX111" s="728"/>
      <c r="AY111" s="728"/>
      <c r="AZ111" s="729"/>
      <c r="BA111" s="39"/>
      <c r="BB111" s="721" t="s">
        <v>28</v>
      </c>
      <c r="BC111" s="722"/>
      <c r="BD111" s="723"/>
      <c r="BE111" s="130"/>
      <c r="BF111" s="130"/>
      <c r="BG111" s="130"/>
      <c r="BH111" s="130"/>
      <c r="BI111" s="130"/>
      <c r="BJ111" s="130"/>
      <c r="BK111" s="130"/>
      <c r="BL111" s="730" t="s">
        <v>1</v>
      </c>
      <c r="BM111" s="731"/>
      <c r="BN111" s="732"/>
      <c r="BO111" s="130"/>
      <c r="BP111" s="724" t="s">
        <v>64</v>
      </c>
      <c r="BQ111" s="725"/>
      <c r="BR111" s="726"/>
      <c r="BS111" s="130"/>
    </row>
    <row r="113" spans="28:69" ht="13.5" thickBot="1">
      <c r="AB113" s="1" t="s">
        <v>14</v>
      </c>
      <c r="AZ113" s="175" t="s">
        <v>5</v>
      </c>
      <c r="BC113" s="75">
        <v>11</v>
      </c>
      <c r="BM113" s="150">
        <f>BM93+BM95+BM97+BM99+BM101</f>
        <v>0</v>
      </c>
      <c r="BQ113" s="169"/>
    </row>
    <row r="115" spans="28:69" ht="13.5" thickBot="1">
      <c r="AB115" s="1" t="s">
        <v>15</v>
      </c>
      <c r="AZ115" s="175" t="s">
        <v>5</v>
      </c>
      <c r="BC115" s="75">
        <v>14</v>
      </c>
      <c r="BM115" s="152">
        <f>BM46+BM50+BM54+BM59+BM61+BM69+BM71+BM78+BM84+BM95+BM97+BM112</f>
        <v>0</v>
      </c>
      <c r="BQ115" s="169"/>
    </row>
    <row r="117" spans="28:41" ht="12.75">
      <c r="AB117" s="1" t="s">
        <v>6</v>
      </c>
      <c r="AN117" s="716" t="str">
        <f>IF(AND(BM113&gt;=11,BM115&gt;=14),"OUI","NON")</f>
        <v>NON</v>
      </c>
      <c r="AO117" s="716"/>
    </row>
    <row r="119" ht="12.75">
      <c r="AB119" s="1" t="s">
        <v>7</v>
      </c>
    </row>
    <row r="120" spans="28:71" ht="12.75">
      <c r="AB120" s="717"/>
      <c r="AC120" s="718"/>
      <c r="AD120" s="718"/>
      <c r="AE120" s="718"/>
      <c r="AF120" s="718"/>
      <c r="AG120" s="718"/>
      <c r="AH120" s="718"/>
      <c r="AI120" s="718"/>
      <c r="AJ120" s="718"/>
      <c r="AK120" s="718"/>
      <c r="AL120" s="718"/>
      <c r="AM120" s="718"/>
      <c r="AN120" s="718"/>
      <c r="AO120" s="718"/>
      <c r="AP120" s="718"/>
      <c r="AQ120" s="718"/>
      <c r="AR120" s="718"/>
      <c r="AS120" s="718"/>
      <c r="AT120" s="718"/>
      <c r="AU120" s="718"/>
      <c r="AV120" s="718"/>
      <c r="AW120" s="718"/>
      <c r="AX120" s="718"/>
      <c r="AY120" s="718"/>
      <c r="AZ120" s="718"/>
      <c r="BA120" s="718"/>
      <c r="BB120" s="718"/>
      <c r="BC120" s="718"/>
      <c r="BD120" s="718"/>
      <c r="BE120" s="718"/>
      <c r="BF120" s="718"/>
      <c r="BG120" s="718"/>
      <c r="BH120" s="718"/>
      <c r="BI120" s="718"/>
      <c r="BJ120" s="718"/>
      <c r="BK120" s="718"/>
      <c r="BL120" s="718"/>
      <c r="BM120" s="718"/>
      <c r="BN120" s="718"/>
      <c r="BO120" s="718"/>
      <c r="BP120" s="718"/>
      <c r="BQ120" s="718"/>
      <c r="BR120" s="718"/>
      <c r="BS120" s="718"/>
    </row>
    <row r="121" spans="28:71" ht="12.75">
      <c r="AB121" s="717"/>
      <c r="AC121" s="718"/>
      <c r="AD121" s="718"/>
      <c r="AE121" s="718"/>
      <c r="AF121" s="718"/>
      <c r="AG121" s="718"/>
      <c r="AH121" s="718"/>
      <c r="AI121" s="718"/>
      <c r="AJ121" s="718"/>
      <c r="AK121" s="718"/>
      <c r="AL121" s="718"/>
      <c r="AM121" s="718"/>
      <c r="AN121" s="718"/>
      <c r="AO121" s="718"/>
      <c r="AP121" s="718"/>
      <c r="AQ121" s="718"/>
      <c r="AR121" s="718"/>
      <c r="AS121" s="718"/>
      <c r="AT121" s="718"/>
      <c r="AU121" s="718"/>
      <c r="AV121" s="718"/>
      <c r="AW121" s="718"/>
      <c r="AX121" s="718"/>
      <c r="AY121" s="718"/>
      <c r="AZ121" s="718"/>
      <c r="BA121" s="718"/>
      <c r="BB121" s="718"/>
      <c r="BC121" s="718"/>
      <c r="BD121" s="718"/>
      <c r="BE121" s="718"/>
      <c r="BF121" s="718"/>
      <c r="BG121" s="718"/>
      <c r="BH121" s="718"/>
      <c r="BI121" s="718"/>
      <c r="BJ121" s="718"/>
      <c r="BK121" s="718"/>
      <c r="BL121" s="718"/>
      <c r="BM121" s="718"/>
      <c r="BN121" s="718"/>
      <c r="BO121" s="718"/>
      <c r="BP121" s="718"/>
      <c r="BQ121" s="718"/>
      <c r="BR121" s="718"/>
      <c r="BS121" s="718"/>
    </row>
    <row r="122" spans="28:71" ht="12.75">
      <c r="AB122" s="719"/>
      <c r="AC122" s="720"/>
      <c r="AD122" s="720"/>
      <c r="AE122" s="720"/>
      <c r="AF122" s="720"/>
      <c r="AG122" s="720"/>
      <c r="AH122" s="720"/>
      <c r="AI122" s="720"/>
      <c r="AJ122" s="720"/>
      <c r="AK122" s="720"/>
      <c r="AL122" s="720"/>
      <c r="AM122" s="720"/>
      <c r="AN122" s="720"/>
      <c r="AO122" s="720"/>
      <c r="AP122" s="720"/>
      <c r="AQ122" s="720"/>
      <c r="AR122" s="720"/>
      <c r="AS122" s="720"/>
      <c r="AT122" s="720"/>
      <c r="AU122" s="720"/>
      <c r="AV122" s="720"/>
      <c r="AW122" s="720"/>
      <c r="AX122" s="720"/>
      <c r="AY122" s="720"/>
      <c r="AZ122" s="720"/>
      <c r="BA122" s="720"/>
      <c r="BB122" s="720"/>
      <c r="BC122" s="720"/>
      <c r="BD122" s="720"/>
      <c r="BE122" s="720"/>
      <c r="BF122" s="720"/>
      <c r="BG122" s="720"/>
      <c r="BH122" s="720"/>
      <c r="BI122" s="720"/>
      <c r="BJ122" s="720"/>
      <c r="BK122" s="720"/>
      <c r="BL122" s="720"/>
      <c r="BM122" s="720"/>
      <c r="BN122" s="720"/>
      <c r="BO122" s="720"/>
      <c r="BP122" s="720"/>
      <c r="BQ122" s="720"/>
      <c r="BR122" s="720"/>
      <c r="BS122" s="720"/>
    </row>
  </sheetData>
  <sheetProtection password="F408" sheet="1" objects="1" scenarios="1" selectLockedCells="1"/>
  <mergeCells count="35">
    <mergeCell ref="AO82:AP82"/>
    <mergeCell ref="AL57:AR57"/>
    <mergeCell ref="AL59:AM59"/>
    <mergeCell ref="AF40:AZ40"/>
    <mergeCell ref="AF45:AZ45"/>
    <mergeCell ref="AL55:AR55"/>
    <mergeCell ref="AG65:AP65"/>
    <mergeCell ref="AG67:AP67"/>
    <mergeCell ref="AG69:AP69"/>
    <mergeCell ref="AO80:AU80"/>
    <mergeCell ref="AO78:AU78"/>
    <mergeCell ref="BP34:BR34"/>
    <mergeCell ref="AQ28:AW28"/>
    <mergeCell ref="BB34:BD34"/>
    <mergeCell ref="AB31:BJ31"/>
    <mergeCell ref="AB34:AZ34"/>
    <mergeCell ref="BL34:BN34"/>
    <mergeCell ref="AB2:BS2"/>
    <mergeCell ref="AQ22:AW22"/>
    <mergeCell ref="AQ24:AW24"/>
    <mergeCell ref="AQ26:AW26"/>
    <mergeCell ref="BL8:BN8"/>
    <mergeCell ref="AE6:AZ6"/>
    <mergeCell ref="AE4:AZ4"/>
    <mergeCell ref="AB8:AZ8"/>
    <mergeCell ref="AN117:AO117"/>
    <mergeCell ref="AB120:BS122"/>
    <mergeCell ref="BB8:BD8"/>
    <mergeCell ref="BP8:BR8"/>
    <mergeCell ref="AB111:AZ111"/>
    <mergeCell ref="BB111:BD111"/>
    <mergeCell ref="BL111:BN111"/>
    <mergeCell ref="BP111:BR111"/>
    <mergeCell ref="AB108:BJ108"/>
    <mergeCell ref="AO86:AP86"/>
  </mergeCells>
  <printOptions horizontalCentered="1"/>
  <pageMargins left="0.1968503937007874" right="0.1968503937007874" top="0.24" bottom="0.33" header="0.17" footer="0.17"/>
  <pageSetup horizontalDpi="600" verticalDpi="600" orientation="portrait" paperSize="9" scale="57" r:id="rId4"/>
  <headerFooter alignWithMargins="0">
    <oddFooter>&amp;L&amp;9Crédit d'impôt jeu vidéo - &amp;A&amp;C&amp;9&amp;P/&amp;N&amp;R&amp;9&amp;D</oddFooter>
  </headerFooter>
  <legacyDrawing r:id="rId3"/>
  <oleObjects>
    <oleObject progId="Word.Document.8" shapeId="11014694" r:id="rId2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3"/>
  <sheetViews>
    <sheetView showGridLines="0" showRowColHeaders="0" tabSelected="1" workbookViewId="0" topLeftCell="A1">
      <selection activeCell="Q32" sqref="Q32"/>
    </sheetView>
  </sheetViews>
  <sheetFormatPr defaultColWidth="11.421875" defaultRowHeight="12.75"/>
  <cols>
    <col min="11" max="13" width="18.00390625" style="0" customWidth="1"/>
    <col min="14" max="14" width="20.140625" style="0" customWidth="1"/>
  </cols>
  <sheetData>
    <row r="2" spans="1:256" ht="30.75" customHeight="1">
      <c r="A2" s="510"/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0"/>
      <c r="P2" s="509"/>
      <c r="Q2" s="509"/>
      <c r="R2" s="509"/>
      <c r="S2" s="509"/>
      <c r="T2" s="509"/>
      <c r="U2" s="509"/>
      <c r="V2" s="509"/>
      <c r="W2" s="509"/>
      <c r="X2" s="509"/>
      <c r="Y2" s="509"/>
      <c r="Z2" s="509"/>
      <c r="AA2" s="509"/>
      <c r="AB2" s="509"/>
      <c r="AC2" s="509"/>
      <c r="AD2" s="509"/>
      <c r="AE2" s="509"/>
      <c r="AF2" s="509"/>
      <c r="AG2" s="230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230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230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230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230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230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230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</row>
    <row r="3" spans="1:15" ht="13.5" customHeight="1">
      <c r="A3" s="741" t="s">
        <v>491</v>
      </c>
      <c r="B3" s="741"/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180"/>
      <c r="O3" s="180"/>
    </row>
    <row r="4" spans="1:15" ht="13.5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3.5" customHeight="1" thickBo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5" ht="13.5" customHeight="1" thickBot="1">
      <c r="A6" s="742" t="s">
        <v>476</v>
      </c>
      <c r="B6" s="743"/>
      <c r="C6" s="743"/>
      <c r="D6" s="744"/>
      <c r="E6" s="742" t="s">
        <v>477</v>
      </c>
      <c r="F6" s="744"/>
      <c r="G6" s="512" t="s">
        <v>193</v>
      </c>
      <c r="H6" s="742" t="s">
        <v>478</v>
      </c>
      <c r="I6" s="744"/>
      <c r="J6" s="512" t="s">
        <v>193</v>
      </c>
      <c r="K6" s="742" t="s">
        <v>479</v>
      </c>
      <c r="L6" s="744"/>
      <c r="M6" s="742" t="s">
        <v>480</v>
      </c>
      <c r="N6" s="744"/>
      <c r="O6" s="180"/>
    </row>
    <row r="7" spans="1:15" ht="13.5" customHeight="1" thickBot="1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</row>
    <row r="8" spans="1:15" ht="13.5" customHeight="1" thickBot="1">
      <c r="A8" s="742" t="s">
        <v>344</v>
      </c>
      <c r="B8" s="743"/>
      <c r="C8" s="743"/>
      <c r="D8" s="744"/>
      <c r="E8" s="747"/>
      <c r="F8" s="748"/>
      <c r="G8" s="513">
        <v>0</v>
      </c>
      <c r="H8" s="745"/>
      <c r="I8" s="746"/>
      <c r="J8" s="513">
        <v>0</v>
      </c>
      <c r="K8" s="745"/>
      <c r="L8" s="746"/>
      <c r="M8" s="745"/>
      <c r="N8" s="746"/>
      <c r="O8" s="180"/>
    </row>
    <row r="9" spans="1:15" ht="13.5" customHeight="1" thickBot="1">
      <c r="A9" s="180"/>
      <c r="B9" s="180"/>
      <c r="C9" s="180"/>
      <c r="D9" s="180"/>
      <c r="E9" s="514"/>
      <c r="F9" s="514"/>
      <c r="G9" s="180"/>
      <c r="H9" s="514"/>
      <c r="I9" s="514"/>
      <c r="J9" s="180"/>
      <c r="K9" s="514"/>
      <c r="L9" s="514"/>
      <c r="M9" s="514"/>
      <c r="N9" s="514"/>
      <c r="O9" s="180"/>
    </row>
    <row r="10" spans="1:15" ht="13.5" customHeight="1" thickBot="1">
      <c r="A10" s="742" t="s">
        <v>359</v>
      </c>
      <c r="B10" s="743"/>
      <c r="C10" s="743"/>
      <c r="D10" s="744"/>
      <c r="E10" s="747"/>
      <c r="F10" s="748"/>
      <c r="G10" s="513">
        <v>0</v>
      </c>
      <c r="H10" s="745"/>
      <c r="I10" s="746"/>
      <c r="J10" s="513">
        <v>0</v>
      </c>
      <c r="K10" s="745"/>
      <c r="L10" s="746"/>
      <c r="M10" s="745"/>
      <c r="N10" s="746"/>
      <c r="O10" s="180"/>
    </row>
    <row r="11" spans="1:15" ht="13.5" customHeight="1" thickBot="1">
      <c r="A11" s="180"/>
      <c r="B11" s="180"/>
      <c r="C11" s="180"/>
      <c r="D11" s="180"/>
      <c r="E11" s="514"/>
      <c r="F11" s="514"/>
      <c r="G11" s="180"/>
      <c r="H11" s="514"/>
      <c r="I11" s="514"/>
      <c r="J11" s="180"/>
      <c r="K11" s="514"/>
      <c r="L11" s="514"/>
      <c r="M11" s="514"/>
      <c r="N11" s="514"/>
      <c r="O11" s="180"/>
    </row>
    <row r="12" spans="1:15" ht="13.5" customHeight="1" thickBot="1">
      <c r="A12" s="742" t="s">
        <v>364</v>
      </c>
      <c r="B12" s="743"/>
      <c r="C12" s="743"/>
      <c r="D12" s="744"/>
      <c r="E12" s="747"/>
      <c r="F12" s="748"/>
      <c r="G12" s="513">
        <v>0</v>
      </c>
      <c r="H12" s="745"/>
      <c r="I12" s="746"/>
      <c r="J12" s="513">
        <v>0</v>
      </c>
      <c r="K12" s="745"/>
      <c r="L12" s="746"/>
      <c r="M12" s="745"/>
      <c r="N12" s="746"/>
      <c r="O12" s="180"/>
    </row>
    <row r="13" spans="1:15" ht="13.5" customHeight="1" thickBot="1">
      <c r="A13" s="180"/>
      <c r="B13" s="180"/>
      <c r="C13" s="180"/>
      <c r="D13" s="180"/>
      <c r="E13" s="514"/>
      <c r="F13" s="514"/>
      <c r="G13" s="180"/>
      <c r="H13" s="514"/>
      <c r="I13" s="514"/>
      <c r="J13" s="180"/>
      <c r="K13" s="514"/>
      <c r="L13" s="514"/>
      <c r="M13" s="514"/>
      <c r="N13" s="514"/>
      <c r="O13" s="180"/>
    </row>
    <row r="14" spans="1:15" ht="13.5" customHeight="1" thickBot="1">
      <c r="A14" s="742" t="s">
        <v>194</v>
      </c>
      <c r="B14" s="743"/>
      <c r="C14" s="743"/>
      <c r="D14" s="744"/>
      <c r="E14" s="747"/>
      <c r="F14" s="748"/>
      <c r="G14" s="513">
        <v>0</v>
      </c>
      <c r="H14" s="745"/>
      <c r="I14" s="746"/>
      <c r="J14" s="513">
        <v>0</v>
      </c>
      <c r="K14" s="745"/>
      <c r="L14" s="746"/>
      <c r="M14" s="745"/>
      <c r="N14" s="746"/>
      <c r="O14" s="180"/>
    </row>
    <row r="15" spans="1:15" ht="13.5" customHeight="1" thickBot="1">
      <c r="A15" s="180"/>
      <c r="B15" s="180"/>
      <c r="C15" s="180"/>
      <c r="D15" s="180"/>
      <c r="E15" s="514"/>
      <c r="F15" s="514"/>
      <c r="G15" s="180"/>
      <c r="H15" s="514"/>
      <c r="I15" s="514"/>
      <c r="J15" s="180"/>
      <c r="K15" s="514"/>
      <c r="L15" s="514"/>
      <c r="M15" s="514"/>
      <c r="N15" s="514"/>
      <c r="O15" s="180"/>
    </row>
    <row r="16" spans="1:15" ht="13.5" customHeight="1" thickBot="1">
      <c r="A16" s="742" t="s">
        <v>481</v>
      </c>
      <c r="B16" s="743"/>
      <c r="C16" s="743"/>
      <c r="D16" s="744"/>
      <c r="E16" s="747"/>
      <c r="F16" s="748"/>
      <c r="G16" s="513">
        <v>0</v>
      </c>
      <c r="H16" s="745"/>
      <c r="I16" s="746"/>
      <c r="J16" s="513">
        <v>0</v>
      </c>
      <c r="K16" s="745"/>
      <c r="L16" s="746"/>
      <c r="M16" s="745"/>
      <c r="N16" s="746"/>
      <c r="O16" s="180"/>
    </row>
    <row r="17" spans="1:15" ht="13.5" customHeight="1" thickBot="1">
      <c r="A17" s="180"/>
      <c r="B17" s="180"/>
      <c r="C17" s="180"/>
      <c r="D17" s="180"/>
      <c r="E17" s="514"/>
      <c r="F17" s="514"/>
      <c r="G17" s="180"/>
      <c r="H17" s="514"/>
      <c r="I17" s="514"/>
      <c r="J17" s="180"/>
      <c r="K17" s="514"/>
      <c r="L17" s="514"/>
      <c r="M17" s="514"/>
      <c r="N17" s="514"/>
      <c r="O17" s="180"/>
    </row>
    <row r="18" spans="1:15" ht="13.5" customHeight="1" thickBot="1">
      <c r="A18" s="742" t="s">
        <v>482</v>
      </c>
      <c r="B18" s="743"/>
      <c r="C18" s="743"/>
      <c r="D18" s="744"/>
      <c r="E18" s="747"/>
      <c r="F18" s="748"/>
      <c r="G18" s="513">
        <v>0</v>
      </c>
      <c r="H18" s="745"/>
      <c r="I18" s="746"/>
      <c r="J18" s="513">
        <v>0</v>
      </c>
      <c r="K18" s="745"/>
      <c r="L18" s="746"/>
      <c r="M18" s="745"/>
      <c r="N18" s="746"/>
      <c r="O18" s="180"/>
    </row>
    <row r="19" spans="1:15" ht="13.5" customHeight="1" thickBot="1">
      <c r="A19" s="180"/>
      <c r="B19" s="180"/>
      <c r="C19" s="180"/>
      <c r="D19" s="180"/>
      <c r="E19" s="514"/>
      <c r="F19" s="514"/>
      <c r="G19" s="180"/>
      <c r="H19" s="514"/>
      <c r="I19" s="514"/>
      <c r="J19" s="180"/>
      <c r="K19" s="514"/>
      <c r="L19" s="514"/>
      <c r="M19" s="514"/>
      <c r="N19" s="514"/>
      <c r="O19" s="180"/>
    </row>
    <row r="20" spans="1:15" ht="13.5" customHeight="1" thickBot="1">
      <c r="A20" s="742" t="s">
        <v>483</v>
      </c>
      <c r="B20" s="743"/>
      <c r="C20" s="743"/>
      <c r="D20" s="744"/>
      <c r="E20" s="747"/>
      <c r="F20" s="748"/>
      <c r="G20" s="513">
        <v>0</v>
      </c>
      <c r="H20" s="745"/>
      <c r="I20" s="746"/>
      <c r="J20" s="513">
        <v>0</v>
      </c>
      <c r="K20" s="745"/>
      <c r="L20" s="746"/>
      <c r="M20" s="745"/>
      <c r="N20" s="746"/>
      <c r="O20" s="180"/>
    </row>
    <row r="21" spans="1:15" ht="13.5" customHeight="1" thickBot="1">
      <c r="A21" s="180"/>
      <c r="B21" s="180"/>
      <c r="C21" s="180"/>
      <c r="D21" s="180"/>
      <c r="E21" s="514"/>
      <c r="F21" s="514"/>
      <c r="G21" s="180"/>
      <c r="H21" s="514"/>
      <c r="I21" s="514"/>
      <c r="J21" s="180"/>
      <c r="K21" s="514"/>
      <c r="L21" s="514"/>
      <c r="M21" s="514"/>
      <c r="N21" s="514"/>
      <c r="O21" s="180"/>
    </row>
    <row r="22" spans="1:15" ht="13.5" customHeight="1" thickBot="1">
      <c r="A22" s="742" t="s">
        <v>484</v>
      </c>
      <c r="B22" s="743"/>
      <c r="C22" s="743"/>
      <c r="D22" s="744"/>
      <c r="E22" s="747"/>
      <c r="F22" s="748"/>
      <c r="G22" s="513">
        <v>0</v>
      </c>
      <c r="H22" s="745"/>
      <c r="I22" s="746"/>
      <c r="J22" s="513">
        <v>0</v>
      </c>
      <c r="K22" s="745"/>
      <c r="L22" s="746"/>
      <c r="M22" s="745"/>
      <c r="N22" s="746"/>
      <c r="O22" s="180"/>
    </row>
    <row r="23" spans="1:15" ht="13.5" customHeight="1" thickBot="1">
      <c r="A23" s="180"/>
      <c r="B23" s="180"/>
      <c r="C23" s="180"/>
      <c r="D23" s="180"/>
      <c r="E23" s="514"/>
      <c r="F23" s="514"/>
      <c r="G23" s="180"/>
      <c r="H23" s="514"/>
      <c r="I23" s="514"/>
      <c r="J23" s="180"/>
      <c r="K23" s="514"/>
      <c r="L23" s="514"/>
      <c r="M23" s="514"/>
      <c r="N23" s="514"/>
      <c r="O23" s="180"/>
    </row>
    <row r="24" spans="1:15" ht="13.5" customHeight="1" thickBot="1">
      <c r="A24" s="742" t="s">
        <v>79</v>
      </c>
      <c r="B24" s="743"/>
      <c r="C24" s="743"/>
      <c r="D24" s="744"/>
      <c r="E24" s="747">
        <f>SUM(E8:F22)</f>
        <v>0</v>
      </c>
      <c r="F24" s="748"/>
      <c r="G24" s="513">
        <f>SUM(G8:G22)</f>
        <v>0</v>
      </c>
      <c r="H24" s="747">
        <f>SUM(H8:I22)</f>
        <v>0</v>
      </c>
      <c r="I24" s="748"/>
      <c r="J24" s="513">
        <f>SUM(J8:J22)</f>
        <v>0</v>
      </c>
      <c r="K24" s="747">
        <f>SUM(K8:L22)</f>
        <v>0</v>
      </c>
      <c r="L24" s="748"/>
      <c r="M24" s="747">
        <f>SUM(M8:N22)</f>
        <v>0</v>
      </c>
      <c r="N24" s="748"/>
      <c r="O24" s="180"/>
    </row>
    <row r="25" spans="1:15" ht="13.5" customHeight="1">
      <c r="A25" s="18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</row>
    <row r="26" spans="1:15" ht="13.5" customHeight="1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</row>
    <row r="27" spans="1:15" ht="13.5" customHeight="1">
      <c r="A27" s="749" t="s">
        <v>485</v>
      </c>
      <c r="B27" s="749"/>
      <c r="C27" s="749"/>
      <c r="D27" s="749"/>
      <c r="E27" s="749"/>
      <c r="F27" s="749"/>
      <c r="G27" s="749"/>
      <c r="H27" s="749"/>
      <c r="I27" s="749"/>
      <c r="J27" s="749"/>
      <c r="K27" s="749"/>
      <c r="L27" s="749"/>
      <c r="M27" s="749"/>
      <c r="N27" s="180"/>
      <c r="O27" s="180"/>
    </row>
    <row r="28" spans="1:15" ht="13.5" customHeight="1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</row>
    <row r="29" spans="1:15" ht="13.5" customHeight="1" thickBot="1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</row>
    <row r="30" spans="1:15" ht="13.5" customHeight="1" thickBot="1">
      <c r="A30" s="742" t="s">
        <v>486</v>
      </c>
      <c r="B30" s="743"/>
      <c r="C30" s="743"/>
      <c r="D30" s="744"/>
      <c r="E30" s="742" t="s">
        <v>487</v>
      </c>
      <c r="F30" s="744"/>
      <c r="G30" s="512" t="s">
        <v>193</v>
      </c>
      <c r="H30" s="742" t="s">
        <v>488</v>
      </c>
      <c r="I30" s="744"/>
      <c r="J30" s="512" t="s">
        <v>193</v>
      </c>
      <c r="K30" s="742" t="s">
        <v>489</v>
      </c>
      <c r="L30" s="744"/>
      <c r="M30" s="742" t="s">
        <v>490</v>
      </c>
      <c r="N30" s="744"/>
      <c r="O30" s="180"/>
    </row>
    <row r="31" spans="1:15" ht="13.5" customHeight="1" thickBot="1">
      <c r="A31" s="180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</row>
    <row r="32" spans="1:15" ht="13.5" customHeight="1" thickBot="1">
      <c r="A32" s="742"/>
      <c r="B32" s="743"/>
      <c r="C32" s="743"/>
      <c r="D32" s="744"/>
      <c r="E32" s="747"/>
      <c r="F32" s="748"/>
      <c r="G32" s="513">
        <v>0</v>
      </c>
      <c r="H32" s="745"/>
      <c r="I32" s="746"/>
      <c r="J32" s="513">
        <v>0</v>
      </c>
      <c r="K32" s="745"/>
      <c r="L32" s="746"/>
      <c r="M32" s="745"/>
      <c r="N32" s="746"/>
      <c r="O32" s="180"/>
    </row>
    <row r="33" spans="1:15" ht="13.5" customHeight="1" thickBot="1">
      <c r="A33" s="742"/>
      <c r="B33" s="743"/>
      <c r="C33" s="743"/>
      <c r="D33" s="744"/>
      <c r="E33" s="747"/>
      <c r="F33" s="748"/>
      <c r="G33" s="513">
        <v>0</v>
      </c>
      <c r="H33" s="745"/>
      <c r="I33" s="746"/>
      <c r="J33" s="513">
        <v>0</v>
      </c>
      <c r="K33" s="745"/>
      <c r="L33" s="746"/>
      <c r="M33" s="745"/>
      <c r="N33" s="746"/>
      <c r="O33" s="180"/>
    </row>
    <row r="34" spans="1:15" ht="13.5" thickBot="1">
      <c r="A34" s="742"/>
      <c r="B34" s="743"/>
      <c r="C34" s="743"/>
      <c r="D34" s="744"/>
      <c r="E34" s="747"/>
      <c r="F34" s="748"/>
      <c r="G34" s="513">
        <v>0</v>
      </c>
      <c r="H34" s="745"/>
      <c r="I34" s="746"/>
      <c r="J34" s="513">
        <v>0</v>
      </c>
      <c r="K34" s="745"/>
      <c r="L34" s="746"/>
      <c r="M34" s="745"/>
      <c r="N34" s="746"/>
      <c r="O34" s="180"/>
    </row>
    <row r="35" spans="1:15" ht="13.5" thickBot="1">
      <c r="A35" s="742"/>
      <c r="B35" s="743"/>
      <c r="C35" s="743"/>
      <c r="D35" s="744"/>
      <c r="E35" s="747"/>
      <c r="F35" s="748"/>
      <c r="G35" s="513">
        <v>0</v>
      </c>
      <c r="H35" s="745"/>
      <c r="I35" s="746"/>
      <c r="J35" s="513">
        <v>0</v>
      </c>
      <c r="K35" s="745"/>
      <c r="L35" s="746"/>
      <c r="M35" s="745"/>
      <c r="N35" s="746"/>
      <c r="O35" s="180"/>
    </row>
    <row r="36" spans="1:15" ht="13.5" thickBot="1">
      <c r="A36" s="742"/>
      <c r="B36" s="743"/>
      <c r="C36" s="743"/>
      <c r="D36" s="744"/>
      <c r="E36" s="747"/>
      <c r="F36" s="748"/>
      <c r="G36" s="513">
        <v>0</v>
      </c>
      <c r="H36" s="745"/>
      <c r="I36" s="746"/>
      <c r="J36" s="513">
        <v>0</v>
      </c>
      <c r="K36" s="745"/>
      <c r="L36" s="746"/>
      <c r="M36" s="745"/>
      <c r="N36" s="746"/>
      <c r="O36" s="180"/>
    </row>
    <row r="37" spans="1:15" ht="13.5" thickBot="1">
      <c r="A37" s="742"/>
      <c r="B37" s="743"/>
      <c r="C37" s="743"/>
      <c r="D37" s="744"/>
      <c r="E37" s="747"/>
      <c r="F37" s="748"/>
      <c r="G37" s="513">
        <v>0</v>
      </c>
      <c r="H37" s="745"/>
      <c r="I37" s="746"/>
      <c r="J37" s="513">
        <v>0</v>
      </c>
      <c r="K37" s="745"/>
      <c r="L37" s="746"/>
      <c r="M37" s="745"/>
      <c r="N37" s="746"/>
      <c r="O37" s="180"/>
    </row>
    <row r="38" spans="1:15" ht="13.5" thickBot="1">
      <c r="A38" s="742"/>
      <c r="B38" s="743"/>
      <c r="C38" s="743"/>
      <c r="D38" s="744"/>
      <c r="E38" s="747"/>
      <c r="F38" s="748"/>
      <c r="G38" s="513">
        <v>0</v>
      </c>
      <c r="H38" s="745"/>
      <c r="I38" s="746"/>
      <c r="J38" s="513">
        <v>0</v>
      </c>
      <c r="K38" s="745"/>
      <c r="L38" s="746"/>
      <c r="M38" s="745"/>
      <c r="N38" s="746"/>
      <c r="O38" s="180"/>
    </row>
    <row r="39" spans="1:15" ht="13.5" thickBot="1">
      <c r="A39" s="742"/>
      <c r="B39" s="743"/>
      <c r="C39" s="743"/>
      <c r="D39" s="744"/>
      <c r="E39" s="747"/>
      <c r="F39" s="748"/>
      <c r="G39" s="513">
        <v>0</v>
      </c>
      <c r="H39" s="745"/>
      <c r="I39" s="746"/>
      <c r="J39" s="513">
        <v>0</v>
      </c>
      <c r="K39" s="745"/>
      <c r="L39" s="746"/>
      <c r="M39" s="745"/>
      <c r="N39" s="746"/>
      <c r="O39" s="180"/>
    </row>
    <row r="40" spans="1:15" ht="13.5" thickBot="1">
      <c r="A40" s="180"/>
      <c r="B40" s="180"/>
      <c r="C40" s="180"/>
      <c r="D40" s="180"/>
      <c r="E40" s="514"/>
      <c r="F40" s="514"/>
      <c r="G40" s="180"/>
      <c r="H40" s="514"/>
      <c r="I40" s="514"/>
      <c r="J40" s="180"/>
      <c r="K40" s="514"/>
      <c r="L40" s="514"/>
      <c r="M40" s="514"/>
      <c r="N40" s="514"/>
      <c r="O40" s="180"/>
    </row>
    <row r="41" spans="1:15" ht="13.5" thickBot="1">
      <c r="A41" s="742" t="s">
        <v>79</v>
      </c>
      <c r="B41" s="743"/>
      <c r="C41" s="743"/>
      <c r="D41" s="744"/>
      <c r="E41" s="747">
        <f>SUM(E32:F39)</f>
        <v>0</v>
      </c>
      <c r="F41" s="748"/>
      <c r="G41" s="513">
        <f>SUM(G32:G39)</f>
        <v>0</v>
      </c>
      <c r="H41" s="747">
        <f>SUM(H32:I39)</f>
        <v>0</v>
      </c>
      <c r="I41" s="748"/>
      <c r="J41" s="513">
        <f>SUM(J32:J39)</f>
        <v>0</v>
      </c>
      <c r="K41" s="747">
        <f>SUM(K32:L39)</f>
        <v>0</v>
      </c>
      <c r="L41" s="748"/>
      <c r="M41" s="747">
        <f>SUM(M32:N39)</f>
        <v>0</v>
      </c>
      <c r="N41" s="748"/>
      <c r="O41" s="180"/>
    </row>
    <row r="42" spans="1:15" ht="12.75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</row>
    <row r="43" spans="1:35" ht="12.75">
      <c r="A43" s="604" t="s">
        <v>492</v>
      </c>
      <c r="B43" s="605"/>
      <c r="C43" s="605"/>
      <c r="D43" s="605"/>
      <c r="E43" s="605"/>
      <c r="F43" s="605"/>
      <c r="G43" s="605"/>
      <c r="H43" s="605"/>
      <c r="I43" s="605"/>
      <c r="J43" s="605"/>
      <c r="K43" s="605"/>
      <c r="L43" s="605"/>
      <c r="M43" s="605"/>
      <c r="N43" s="605"/>
      <c r="O43" s="605"/>
      <c r="P43" s="605"/>
      <c r="Q43" s="605"/>
      <c r="R43" s="605"/>
      <c r="S43" s="605"/>
      <c r="T43" s="605"/>
      <c r="U43" s="605"/>
      <c r="V43" s="605"/>
      <c r="W43" s="605"/>
      <c r="X43" s="605"/>
      <c r="Y43" s="605"/>
      <c r="Z43" s="605"/>
      <c r="AA43" s="605"/>
      <c r="AB43" s="605"/>
      <c r="AC43" s="605"/>
      <c r="AD43" s="605"/>
      <c r="AE43" s="605"/>
      <c r="AF43" s="605"/>
      <c r="AG43" s="605"/>
      <c r="AH43" s="605"/>
      <c r="AI43" s="605"/>
    </row>
  </sheetData>
  <sheetProtection/>
  <mergeCells count="103">
    <mergeCell ref="A43:AI43"/>
    <mergeCell ref="A39:D39"/>
    <mergeCell ref="E39:F39"/>
    <mergeCell ref="H39:I39"/>
    <mergeCell ref="K39:L39"/>
    <mergeCell ref="M39:N39"/>
    <mergeCell ref="A41:D41"/>
    <mergeCell ref="E41:F41"/>
    <mergeCell ref="H41:I41"/>
    <mergeCell ref="K41:L41"/>
    <mergeCell ref="M41:N41"/>
    <mergeCell ref="A37:D37"/>
    <mergeCell ref="E37:F37"/>
    <mergeCell ref="H37:I37"/>
    <mergeCell ref="K37:L37"/>
    <mergeCell ref="M37:N37"/>
    <mergeCell ref="A38:D38"/>
    <mergeCell ref="E38:F38"/>
    <mergeCell ref="H38:I38"/>
    <mergeCell ref="K38:L38"/>
    <mergeCell ref="M38:N38"/>
    <mergeCell ref="A35:D35"/>
    <mergeCell ref="E35:F35"/>
    <mergeCell ref="H35:I35"/>
    <mergeCell ref="K35:L35"/>
    <mergeCell ref="M35:N35"/>
    <mergeCell ref="A36:D36"/>
    <mergeCell ref="E36:F36"/>
    <mergeCell ref="H36:I36"/>
    <mergeCell ref="K36:L36"/>
    <mergeCell ref="M36:N36"/>
    <mergeCell ref="A33:D33"/>
    <mergeCell ref="E33:F33"/>
    <mergeCell ref="H33:I33"/>
    <mergeCell ref="K33:L33"/>
    <mergeCell ref="M33:N33"/>
    <mergeCell ref="A34:D34"/>
    <mergeCell ref="E34:F34"/>
    <mergeCell ref="H34:I34"/>
    <mergeCell ref="K34:L34"/>
    <mergeCell ref="M34:N34"/>
    <mergeCell ref="A30:D30"/>
    <mergeCell ref="E30:F30"/>
    <mergeCell ref="H30:I30"/>
    <mergeCell ref="K30:L30"/>
    <mergeCell ref="M30:N30"/>
    <mergeCell ref="A32:D32"/>
    <mergeCell ref="E32:F32"/>
    <mergeCell ref="H32:I32"/>
    <mergeCell ref="K32:L32"/>
    <mergeCell ref="M32:N32"/>
    <mergeCell ref="A24:D24"/>
    <mergeCell ref="E24:F24"/>
    <mergeCell ref="H24:I24"/>
    <mergeCell ref="K24:L24"/>
    <mergeCell ref="M24:N24"/>
    <mergeCell ref="A27:M27"/>
    <mergeCell ref="M20:N20"/>
    <mergeCell ref="A22:D22"/>
    <mergeCell ref="E22:F22"/>
    <mergeCell ref="H22:I22"/>
    <mergeCell ref="K22:L22"/>
    <mergeCell ref="M22:N22"/>
    <mergeCell ref="A20:D20"/>
    <mergeCell ref="E20:F20"/>
    <mergeCell ref="H20:I20"/>
    <mergeCell ref="K20:L20"/>
    <mergeCell ref="M16:N16"/>
    <mergeCell ref="A18:D18"/>
    <mergeCell ref="E18:F18"/>
    <mergeCell ref="H18:I18"/>
    <mergeCell ref="K18:L18"/>
    <mergeCell ref="M18:N18"/>
    <mergeCell ref="A16:D16"/>
    <mergeCell ref="E16:F16"/>
    <mergeCell ref="H16:I16"/>
    <mergeCell ref="K16:L16"/>
    <mergeCell ref="M12:N12"/>
    <mergeCell ref="A14:D14"/>
    <mergeCell ref="E14:F14"/>
    <mergeCell ref="H14:I14"/>
    <mergeCell ref="K14:L14"/>
    <mergeCell ref="M14:N14"/>
    <mergeCell ref="A12:D12"/>
    <mergeCell ref="E12:F12"/>
    <mergeCell ref="H12:I12"/>
    <mergeCell ref="K12:L12"/>
    <mergeCell ref="M8:N8"/>
    <mergeCell ref="A10:D10"/>
    <mergeCell ref="E10:F10"/>
    <mergeCell ref="H10:I10"/>
    <mergeCell ref="K10:L10"/>
    <mergeCell ref="M10:N10"/>
    <mergeCell ref="A8:D8"/>
    <mergeCell ref="E8:F8"/>
    <mergeCell ref="H8:I8"/>
    <mergeCell ref="K8:L8"/>
    <mergeCell ref="A3:M3"/>
    <mergeCell ref="A6:D6"/>
    <mergeCell ref="E6:F6"/>
    <mergeCell ref="H6:I6"/>
    <mergeCell ref="K6:L6"/>
    <mergeCell ref="M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AH75"/>
  <sheetViews>
    <sheetView showGridLines="0" showRowColHeaders="0" view="pageBreakPreview" zoomScaleSheetLayoutView="100" zoomScalePageLayoutView="0" workbookViewId="0" topLeftCell="A13">
      <selection activeCell="R56" sqref="R56"/>
    </sheetView>
  </sheetViews>
  <sheetFormatPr defaultColWidth="11.421875" defaultRowHeight="12.75"/>
  <cols>
    <col min="1" max="3" width="3.7109375" style="0" customWidth="1"/>
    <col min="4" max="4" width="3.140625" style="0" customWidth="1"/>
    <col min="5" max="34" width="3.7109375" style="0" customWidth="1"/>
  </cols>
  <sheetData>
    <row r="1" s="87" customFormat="1" ht="12.75" customHeight="1">
      <c r="S1" s="97"/>
    </row>
    <row r="2" s="87" customFormat="1" ht="12" customHeight="1" hidden="1"/>
    <row r="3" spans="2:33" s="95" customFormat="1" ht="65.25" customHeight="1" thickBot="1">
      <c r="B3" s="531" t="s">
        <v>96</v>
      </c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3"/>
    </row>
    <row r="4" spans="7:23" s="87" customFormat="1" ht="12" customHeight="1"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="87" customFormat="1" ht="12.75"/>
    <row r="6" s="87" customFormat="1" ht="12.75"/>
    <row r="7" spans="1:34" ht="12.75">
      <c r="A7" s="87"/>
      <c r="B7" s="98" t="s">
        <v>89</v>
      </c>
      <c r="C7" s="98"/>
      <c r="D7" s="98"/>
      <c r="E7" s="98"/>
      <c r="F7" s="87"/>
      <c r="G7" s="528"/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528"/>
      <c r="U7" s="528"/>
      <c r="V7" s="528"/>
      <c r="W7" s="528"/>
      <c r="X7" s="528"/>
      <c r="Y7" s="528"/>
      <c r="Z7" s="528"/>
      <c r="AA7" s="528"/>
      <c r="AB7" s="528"/>
      <c r="AC7" s="528"/>
      <c r="AD7" s="528"/>
      <c r="AE7" s="528"/>
      <c r="AF7" s="87"/>
      <c r="AG7" s="87"/>
      <c r="AH7" s="87"/>
    </row>
    <row r="8" spans="7:31" s="89" customFormat="1" ht="4.5" customHeight="1"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</row>
    <row r="9" spans="1:34" ht="12.75">
      <c r="A9" s="87"/>
      <c r="B9" s="87" t="s">
        <v>104</v>
      </c>
      <c r="C9" s="87"/>
      <c r="D9" s="87"/>
      <c r="E9" s="87"/>
      <c r="F9" s="87"/>
      <c r="G9" s="529"/>
      <c r="H9" s="529"/>
      <c r="I9" s="529"/>
      <c r="J9" s="529"/>
      <c r="K9" s="529"/>
      <c r="L9" s="529"/>
      <c r="M9" s="529"/>
      <c r="N9" s="529"/>
      <c r="O9" s="529"/>
      <c r="P9" s="529"/>
      <c r="Q9" s="529"/>
      <c r="R9" s="87"/>
      <c r="S9" t="s">
        <v>105</v>
      </c>
      <c r="T9" s="87"/>
      <c r="U9" s="87"/>
      <c r="V9" s="87"/>
      <c r="W9" s="87"/>
      <c r="X9" s="87"/>
      <c r="Y9" s="529"/>
      <c r="Z9" s="529"/>
      <c r="AA9" s="529"/>
      <c r="AB9" s="529"/>
      <c r="AC9" s="529"/>
      <c r="AD9" s="529"/>
      <c r="AE9" s="87"/>
      <c r="AF9" s="87"/>
      <c r="AG9" s="87"/>
      <c r="AH9" s="87"/>
    </row>
    <row r="10" spans="7:17" s="89" customFormat="1" ht="4.5" customHeight="1"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</row>
    <row r="11" spans="1:34" ht="12.75">
      <c r="A11" s="87"/>
      <c r="B11" s="87" t="s">
        <v>103</v>
      </c>
      <c r="C11" s="87"/>
      <c r="D11" s="87"/>
      <c r="E11" s="87"/>
      <c r="F11" s="87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</row>
    <row r="12" spans="7:17" s="89" customFormat="1" ht="4.5" customHeight="1"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</row>
    <row r="13" s="87" customFormat="1" ht="12.75"/>
    <row r="14" spans="1:34" ht="12.75">
      <c r="A14" s="87"/>
      <c r="B14" s="87" t="s">
        <v>90</v>
      </c>
      <c r="C14" s="87"/>
      <c r="D14" s="87"/>
      <c r="E14" s="87"/>
      <c r="F14" s="87"/>
      <c r="G14" s="93"/>
      <c r="H14" s="93"/>
      <c r="I14" s="528"/>
      <c r="J14" s="528"/>
      <c r="K14" s="528"/>
      <c r="L14" s="528"/>
      <c r="M14" s="528"/>
      <c r="N14" s="528"/>
      <c r="O14" s="528"/>
      <c r="P14" s="528"/>
      <c r="Q14" s="528"/>
      <c r="R14" s="528"/>
      <c r="S14" s="528"/>
      <c r="T14" s="528"/>
      <c r="U14" s="528"/>
      <c r="V14" s="528"/>
      <c r="W14" s="528"/>
      <c r="X14" s="528"/>
      <c r="Y14" s="528"/>
      <c r="Z14" s="528"/>
      <c r="AA14" s="528"/>
      <c r="AB14" s="528"/>
      <c r="AC14" s="528"/>
      <c r="AD14" s="528"/>
      <c r="AE14" s="528"/>
      <c r="AF14" s="87"/>
      <c r="AG14" s="87"/>
      <c r="AH14" s="87"/>
    </row>
    <row r="15" spans="7:31" s="89" customFormat="1" ht="4.5" customHeight="1"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1:34" ht="12.75">
      <c r="A16" s="87"/>
      <c r="B16" s="87" t="s">
        <v>91</v>
      </c>
      <c r="C16" s="87"/>
      <c r="D16" s="87"/>
      <c r="E16" s="87"/>
      <c r="F16" s="87"/>
      <c r="G16" s="87"/>
      <c r="H16" s="87"/>
      <c r="I16" s="528"/>
      <c r="J16" s="528"/>
      <c r="K16" s="528"/>
      <c r="L16" s="528"/>
      <c r="M16" s="528"/>
      <c r="N16" s="528"/>
      <c r="O16" s="528"/>
      <c r="P16" s="528"/>
      <c r="Q16" s="528"/>
      <c r="R16" s="528"/>
      <c r="S16" s="528"/>
      <c r="T16" s="528"/>
      <c r="U16" s="528"/>
      <c r="V16" s="528"/>
      <c r="W16" s="528"/>
      <c r="X16" s="528"/>
      <c r="Y16" s="528"/>
      <c r="Z16" s="528"/>
      <c r="AA16" s="528"/>
      <c r="AB16" s="528"/>
      <c r="AC16" s="528"/>
      <c r="AD16" s="528"/>
      <c r="AE16" s="528"/>
      <c r="AF16" s="87"/>
      <c r="AG16" s="87"/>
      <c r="AH16" s="87"/>
    </row>
    <row r="17" s="87" customFormat="1" ht="4.5" customHeight="1"/>
    <row r="18" spans="1:34" ht="12.75">
      <c r="A18" s="87"/>
      <c r="B18" s="87" t="s">
        <v>92</v>
      </c>
      <c r="C18" s="87"/>
      <c r="D18" s="87"/>
      <c r="E18" s="87"/>
      <c r="F18" s="87"/>
      <c r="G18" s="93"/>
      <c r="H18" s="93"/>
      <c r="I18" s="528"/>
      <c r="J18" s="528"/>
      <c r="K18" s="528"/>
      <c r="L18" s="528"/>
      <c r="M18" s="528"/>
      <c r="N18" s="528"/>
      <c r="O18" s="528"/>
      <c r="P18" s="528"/>
      <c r="Q18" s="528"/>
      <c r="R18" s="528"/>
      <c r="S18" s="528"/>
      <c r="T18" s="528"/>
      <c r="U18" s="528"/>
      <c r="V18" s="528"/>
      <c r="W18" s="528"/>
      <c r="X18" s="528"/>
      <c r="Y18" s="528"/>
      <c r="Z18" s="528"/>
      <c r="AA18" s="528"/>
      <c r="AB18" s="528"/>
      <c r="AC18" s="528"/>
      <c r="AD18" s="528"/>
      <c r="AE18" s="528"/>
      <c r="AF18" s="87"/>
      <c r="AG18" s="87"/>
      <c r="AH18" s="87"/>
    </row>
    <row r="19" spans="7:31" s="89" customFormat="1" ht="4.5" customHeight="1"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</row>
    <row r="20" spans="1:34" ht="12.75">
      <c r="A20" s="87"/>
      <c r="B20" s="87" t="s">
        <v>93</v>
      </c>
      <c r="C20" s="87"/>
      <c r="D20" s="87"/>
      <c r="E20" s="87"/>
      <c r="F20" s="87"/>
      <c r="G20" s="87"/>
      <c r="H20" s="87"/>
      <c r="I20" s="87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4"/>
      <c r="V20" s="534"/>
      <c r="W20" s="534"/>
      <c r="X20" s="534"/>
      <c r="Y20" s="534"/>
      <c r="Z20" s="534"/>
      <c r="AA20" s="534"/>
      <c r="AB20" s="534"/>
      <c r="AC20" s="534"/>
      <c r="AD20" s="534"/>
      <c r="AE20" s="534"/>
      <c r="AF20" s="87"/>
      <c r="AG20" s="87"/>
      <c r="AH20" s="87"/>
    </row>
    <row r="21" s="87" customFormat="1" ht="4.5" customHeight="1"/>
    <row r="22" spans="1:34" ht="12.75">
      <c r="A22" s="87"/>
      <c r="B22" s="87" t="s">
        <v>94</v>
      </c>
      <c r="C22" s="87"/>
      <c r="D22" s="87"/>
      <c r="E22" s="87"/>
      <c r="F22" s="87"/>
      <c r="G22" s="87"/>
      <c r="H22" s="87"/>
      <c r="I22" s="529"/>
      <c r="J22" s="529"/>
      <c r="K22" s="529"/>
      <c r="L22" s="529"/>
      <c r="M22" s="529"/>
      <c r="N22" s="529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</row>
    <row r="23" s="31" customFormat="1" ht="4.5" customHeight="1"/>
    <row r="24" spans="1:34" ht="12.75">
      <c r="A24" s="87"/>
      <c r="B24" s="87" t="s">
        <v>132</v>
      </c>
      <c r="C24" s="87"/>
      <c r="D24" s="87"/>
      <c r="E24" s="87"/>
      <c r="F24" s="87"/>
      <c r="G24" s="87"/>
      <c r="H24" s="87"/>
      <c r="I24" s="529"/>
      <c r="J24" s="529"/>
      <c r="K24" s="529"/>
      <c r="L24" s="529"/>
      <c r="M24" s="529"/>
      <c r="N24" s="529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</row>
    <row r="25" s="87" customFormat="1" ht="4.5" customHeight="1"/>
    <row r="26" spans="1:34" ht="12.75">
      <c r="A26" s="87"/>
      <c r="B26" s="87" t="s">
        <v>95</v>
      </c>
      <c r="C26" s="87"/>
      <c r="D26" s="87"/>
      <c r="E26" s="87"/>
      <c r="F26" s="87"/>
      <c r="G26" s="94"/>
      <c r="H26" s="94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</row>
    <row r="27" s="87" customFormat="1" ht="12.75"/>
    <row r="28" s="87" customFormat="1" ht="12.75"/>
    <row r="29" spans="1:34" ht="12.75">
      <c r="A29" s="87"/>
      <c r="B29" s="98" t="s">
        <v>84</v>
      </c>
      <c r="C29" s="98"/>
      <c r="D29" s="98"/>
      <c r="E29" s="98"/>
      <c r="F29" s="98"/>
      <c r="G29" s="98"/>
      <c r="H29" s="87"/>
      <c r="I29" s="94"/>
      <c r="J29" s="94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7"/>
      <c r="AG29" s="87"/>
      <c r="AH29" s="87"/>
    </row>
    <row r="30" s="87" customFormat="1" ht="4.5" customHeight="1"/>
    <row r="31" spans="1:34" ht="12.75">
      <c r="A31" s="87"/>
      <c r="B31" s="87" t="s">
        <v>74</v>
      </c>
      <c r="C31" s="87"/>
      <c r="D31" s="87"/>
      <c r="E31" s="87"/>
      <c r="F31" s="87"/>
      <c r="G31" s="87"/>
      <c r="H31" s="87"/>
      <c r="I31" s="527"/>
      <c r="J31" s="527"/>
      <c r="K31" s="527"/>
      <c r="L31" s="527"/>
      <c r="M31" s="527"/>
      <c r="N31" s="527"/>
      <c r="O31" s="527"/>
      <c r="P31" s="527"/>
      <c r="Q31" s="527"/>
      <c r="R31" s="527"/>
      <c r="S31" s="527"/>
      <c r="T31" s="527"/>
      <c r="U31" s="527"/>
      <c r="V31" s="527"/>
      <c r="W31" s="527"/>
      <c r="X31" s="527"/>
      <c r="Y31" s="527"/>
      <c r="Z31" s="527"/>
      <c r="AA31" s="527"/>
      <c r="AB31" s="527"/>
      <c r="AC31" s="527"/>
      <c r="AD31" s="527"/>
      <c r="AE31" s="527"/>
      <c r="AF31" s="87"/>
      <c r="AG31" s="87"/>
      <c r="AH31" s="87"/>
    </row>
    <row r="32" s="87" customFormat="1" ht="4.5" customHeight="1"/>
    <row r="33" s="87" customFormat="1" ht="12.75"/>
    <row r="34" spans="1:34" ht="12.75">
      <c r="A34" s="87"/>
      <c r="B34" s="98" t="s">
        <v>117</v>
      </c>
      <c r="C34" s="98"/>
      <c r="D34" s="98"/>
      <c r="E34" s="98"/>
      <c r="F34" s="98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</row>
    <row r="35" s="87" customFormat="1" ht="4.5" customHeight="1"/>
    <row r="36" spans="1:34" ht="12.75">
      <c r="A36" s="87"/>
      <c r="B36" s="87" t="s">
        <v>74</v>
      </c>
      <c r="C36" s="87"/>
      <c r="D36" s="87"/>
      <c r="E36" s="87"/>
      <c r="F36" s="87"/>
      <c r="G36" s="87"/>
      <c r="H36" s="87"/>
      <c r="I36" s="527"/>
      <c r="J36" s="527"/>
      <c r="K36" s="527"/>
      <c r="L36" s="527"/>
      <c r="M36" s="527"/>
      <c r="N36" s="527"/>
      <c r="O36" s="527"/>
      <c r="P36" s="527"/>
      <c r="Q36" s="527"/>
      <c r="R36" s="527"/>
      <c r="S36" s="527"/>
      <c r="T36" s="527"/>
      <c r="U36" s="527"/>
      <c r="V36" s="527"/>
      <c r="W36" s="527"/>
      <c r="X36" s="527"/>
      <c r="Y36" s="527"/>
      <c r="Z36" s="527"/>
      <c r="AA36" s="527"/>
      <c r="AB36" s="527"/>
      <c r="AC36" s="527"/>
      <c r="AD36" s="527"/>
      <c r="AE36" s="527"/>
      <c r="AF36" s="87"/>
      <c r="AG36" s="87"/>
      <c r="AH36" s="87"/>
    </row>
    <row r="37" spans="1:34" s="87" customFormat="1" ht="4.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</row>
    <row r="38" spans="1:34" ht="12.75">
      <c r="A38" s="87"/>
      <c r="B38" s="87" t="s">
        <v>74</v>
      </c>
      <c r="C38" s="87"/>
      <c r="D38" s="87"/>
      <c r="E38" s="87"/>
      <c r="F38" s="87"/>
      <c r="G38" s="87"/>
      <c r="H38" s="87"/>
      <c r="I38" s="527"/>
      <c r="J38" s="527"/>
      <c r="K38" s="527"/>
      <c r="L38" s="527"/>
      <c r="M38" s="527"/>
      <c r="N38" s="527"/>
      <c r="O38" s="527"/>
      <c r="P38" s="527"/>
      <c r="Q38" s="527"/>
      <c r="R38" s="527"/>
      <c r="S38" s="527"/>
      <c r="T38" s="527"/>
      <c r="U38" s="527"/>
      <c r="V38" s="527"/>
      <c r="W38" s="527"/>
      <c r="X38" s="527"/>
      <c r="Y38" s="527"/>
      <c r="Z38" s="527"/>
      <c r="AA38" s="527"/>
      <c r="AB38" s="527"/>
      <c r="AC38" s="527"/>
      <c r="AD38" s="527"/>
      <c r="AE38" s="527"/>
      <c r="AF38" s="87"/>
      <c r="AG38" s="87"/>
      <c r="AH38" s="87"/>
    </row>
    <row r="39" spans="1:34" s="87" customFormat="1" ht="4.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</row>
    <row r="40" spans="1:34" ht="12.75">
      <c r="A40" s="87"/>
      <c r="B40" s="87" t="s">
        <v>74</v>
      </c>
      <c r="C40" s="87"/>
      <c r="D40" s="87"/>
      <c r="E40" s="87"/>
      <c r="F40" s="87"/>
      <c r="G40" s="87"/>
      <c r="H40" s="87"/>
      <c r="I40" s="527"/>
      <c r="J40" s="527"/>
      <c r="K40" s="527"/>
      <c r="L40" s="527"/>
      <c r="M40" s="527"/>
      <c r="N40" s="527"/>
      <c r="O40" s="527"/>
      <c r="P40" s="527"/>
      <c r="Q40" s="527"/>
      <c r="R40" s="527"/>
      <c r="S40" s="527"/>
      <c r="T40" s="527"/>
      <c r="U40" s="527"/>
      <c r="V40" s="527"/>
      <c r="W40" s="527"/>
      <c r="X40" s="527"/>
      <c r="Y40" s="527"/>
      <c r="Z40" s="527"/>
      <c r="AA40" s="527"/>
      <c r="AB40" s="527"/>
      <c r="AC40" s="527"/>
      <c r="AD40" s="527"/>
      <c r="AE40" s="527"/>
      <c r="AF40" s="87"/>
      <c r="AG40" s="87"/>
      <c r="AH40" s="87"/>
    </row>
    <row r="41" spans="1:34" s="87" customFormat="1" ht="4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</row>
    <row r="42" spans="1:34" ht="12.75">
      <c r="A42" s="87"/>
      <c r="B42" s="87" t="s">
        <v>74</v>
      </c>
      <c r="C42" s="87"/>
      <c r="D42" s="87"/>
      <c r="E42" s="87"/>
      <c r="F42" s="87"/>
      <c r="G42" s="87"/>
      <c r="H42" s="87"/>
      <c r="I42" s="527"/>
      <c r="J42" s="527"/>
      <c r="K42" s="527"/>
      <c r="L42" s="527"/>
      <c r="M42" s="527"/>
      <c r="N42" s="527"/>
      <c r="O42" s="527"/>
      <c r="P42" s="527"/>
      <c r="Q42" s="527"/>
      <c r="R42" s="527"/>
      <c r="S42" s="527"/>
      <c r="T42" s="527"/>
      <c r="U42" s="527"/>
      <c r="V42" s="527"/>
      <c r="W42" s="527"/>
      <c r="X42" s="527"/>
      <c r="Y42" s="527"/>
      <c r="Z42" s="527"/>
      <c r="AA42" s="527"/>
      <c r="AB42" s="527"/>
      <c r="AC42" s="527"/>
      <c r="AD42" s="527"/>
      <c r="AE42" s="527"/>
      <c r="AF42" s="87"/>
      <c r="AG42" s="87"/>
      <c r="AH42" s="87"/>
    </row>
    <row r="43" spans="1:34" s="87" customFormat="1" ht="4.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</row>
    <row r="44" s="87" customFormat="1" ht="12.75"/>
    <row r="45" s="87" customFormat="1" ht="12.75"/>
    <row r="46" spans="1:34" ht="12.75">
      <c r="A46" s="87"/>
      <c r="B46" s="91" t="s">
        <v>69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87"/>
      <c r="AG46" s="87"/>
      <c r="AH46" s="87"/>
    </row>
    <row r="47" s="87" customFormat="1" ht="12.75"/>
    <row r="48" spans="1:34" ht="12.75">
      <c r="A48" s="87"/>
      <c r="B48" s="87" t="s">
        <v>71</v>
      </c>
      <c r="C48" s="87"/>
      <c r="D48" s="87"/>
      <c r="E48" s="87"/>
      <c r="F48" s="87"/>
      <c r="G48" s="528"/>
      <c r="H48" s="528"/>
      <c r="I48" s="528"/>
      <c r="J48" s="528"/>
      <c r="K48" s="528"/>
      <c r="L48" s="528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</row>
    <row r="49" s="87" customFormat="1" ht="4.5" customHeight="1"/>
    <row r="50" spans="1:34" ht="12.75">
      <c r="A50" s="87"/>
      <c r="B50" s="87" t="s">
        <v>72</v>
      </c>
      <c r="C50" s="87"/>
      <c r="D50" s="87"/>
      <c r="E50" s="87"/>
      <c r="F50" s="87"/>
      <c r="G50" s="528"/>
      <c r="H50" s="528"/>
      <c r="I50" s="528"/>
      <c r="J50" s="528"/>
      <c r="K50" s="528"/>
      <c r="L50" s="528"/>
      <c r="M50" s="528"/>
      <c r="N50" s="528"/>
      <c r="O50" s="528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</row>
    <row r="51" s="87" customFormat="1" ht="4.5" customHeight="1"/>
    <row r="52" spans="1:34" ht="12.75">
      <c r="A52" s="87"/>
      <c r="B52" s="87" t="s">
        <v>73</v>
      </c>
      <c r="C52" s="87"/>
      <c r="D52" s="87"/>
      <c r="E52" s="87"/>
      <c r="F52" s="87"/>
      <c r="G52" s="87"/>
      <c r="H52" s="537">
        <v>0</v>
      </c>
      <c r="I52" s="537"/>
      <c r="J52" s="537"/>
      <c r="K52" s="537"/>
      <c r="L52" s="537"/>
      <c r="M52" s="537"/>
      <c r="N52" s="87" t="s">
        <v>332</v>
      </c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</row>
    <row r="53" s="87" customFormat="1" ht="4.5" customHeight="1"/>
    <row r="54" spans="1:34" ht="12.75">
      <c r="A54" s="87"/>
      <c r="B54" s="87" t="s">
        <v>70</v>
      </c>
      <c r="C54" s="87"/>
      <c r="D54" s="87"/>
      <c r="E54" s="87"/>
      <c r="F54" s="87"/>
      <c r="G54" s="87"/>
      <c r="H54" s="87"/>
      <c r="I54" s="87"/>
      <c r="J54" s="87"/>
      <c r="K54" s="87"/>
      <c r="L54" s="530"/>
      <c r="M54" s="530"/>
      <c r="N54" s="530"/>
      <c r="O54" s="530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</row>
    <row r="55" s="87" customFormat="1" ht="4.5" customHeight="1"/>
    <row r="56" s="87" customFormat="1" ht="4.5" customHeight="1"/>
    <row r="57" s="87" customFormat="1" ht="4.5" customHeight="1"/>
    <row r="58" s="87" customFormat="1" ht="12" customHeight="1"/>
    <row r="59" s="87" customFormat="1" ht="12" customHeight="1">
      <c r="B59" s="314" t="s">
        <v>230</v>
      </c>
    </row>
    <row r="60" s="87" customFormat="1" ht="12" customHeight="1"/>
    <row r="61" spans="2:32" s="87" customFormat="1" ht="21.75" customHeight="1">
      <c r="B61" s="535" t="s">
        <v>460</v>
      </c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</row>
    <row r="62" spans="2:32" s="87" customFormat="1" ht="12" customHeight="1"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</row>
    <row r="63" s="87" customFormat="1" ht="12.75">
      <c r="X63"/>
    </row>
    <row r="64" spans="2:24" s="87" customFormat="1" ht="12.75">
      <c r="B64" s="98" t="s">
        <v>231</v>
      </c>
      <c r="X64"/>
    </row>
    <row r="65" spans="2:24" s="87" customFormat="1" ht="12.75">
      <c r="B65" s="25" t="s">
        <v>232</v>
      </c>
      <c r="X65"/>
    </row>
    <row r="66" spans="2:24" s="87" customFormat="1" ht="12.75">
      <c r="B66" s="494" t="s">
        <v>461</v>
      </c>
      <c r="X66"/>
    </row>
    <row r="67" spans="1:34" ht="12.7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</row>
    <row r="68" spans="1:34" ht="12.75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</row>
    <row r="69" spans="1:34" ht="12.75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</row>
    <row r="70" spans="1:34" ht="12.75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</row>
    <row r="71" spans="1:34" ht="12.75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</row>
    <row r="72" spans="1:34" ht="12.75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</row>
    <row r="73" spans="1:34" ht="12.75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</row>
    <row r="74" spans="1:34" ht="12.75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</row>
    <row r="75" spans="1:34" ht="12.75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</row>
  </sheetData>
  <sheetProtection insertRows="0" selectLockedCells="1"/>
  <mergeCells count="22">
    <mergeCell ref="B61:AF62"/>
    <mergeCell ref="I31:AE31"/>
    <mergeCell ref="H52:M52"/>
    <mergeCell ref="I22:N22"/>
    <mergeCell ref="I24:N24"/>
    <mergeCell ref="B3:AG3"/>
    <mergeCell ref="I18:AE18"/>
    <mergeCell ref="J20:AE20"/>
    <mergeCell ref="G7:AE7"/>
    <mergeCell ref="G9:Q9"/>
    <mergeCell ref="G50:O50"/>
    <mergeCell ref="I36:AE36"/>
    <mergeCell ref="Y9:AD9"/>
    <mergeCell ref="G11:Q11"/>
    <mergeCell ref="I42:AE42"/>
    <mergeCell ref="I14:AE14"/>
    <mergeCell ref="I16:AE16"/>
    <mergeCell ref="I26:W26"/>
    <mergeCell ref="L54:O54"/>
    <mergeCell ref="I38:AE38"/>
    <mergeCell ref="G48:L48"/>
    <mergeCell ref="I40:AE40"/>
  </mergeCells>
  <printOptions horizontalCentered="1"/>
  <pageMargins left="0.2755905511811024" right="0.2362204724409449" top="0.26" bottom="0.3937007874015748" header="0.19" footer="0.2755905511811024"/>
  <pageSetup horizontalDpi="600" verticalDpi="600" orientation="portrait" paperSize="9" scale="75" r:id="rId2"/>
  <headerFooter alignWithMargins="0">
    <oddFooter>&amp;L&amp;9SCAN - Aide à la production - &amp;A&amp;R&amp;9&amp;P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3:AT106"/>
  <sheetViews>
    <sheetView showGridLines="0" showRowColHeaders="0" view="pageBreakPreview" zoomScaleNormal="85" zoomScaleSheetLayoutView="100" zoomScalePageLayoutView="0" workbookViewId="0" topLeftCell="A73">
      <selection activeCell="B57" sqref="B57:AG61"/>
    </sheetView>
  </sheetViews>
  <sheetFormatPr defaultColWidth="3.7109375" defaultRowHeight="12.75"/>
  <cols>
    <col min="1" max="4" width="3.7109375" style="180" customWidth="1"/>
    <col min="5" max="5" width="5.28125" style="180" customWidth="1"/>
    <col min="6" max="6" width="5.8515625" style="180" customWidth="1"/>
    <col min="7" max="7" width="3.8515625" style="180" customWidth="1"/>
    <col min="8" max="31" width="3.7109375" style="180" customWidth="1"/>
    <col min="32" max="33" width="3.8515625" style="180" customWidth="1"/>
    <col min="34" max="34" width="3.28125" style="180" customWidth="1"/>
    <col min="35" max="16384" width="3.7109375" style="180" customWidth="1"/>
  </cols>
  <sheetData>
    <row r="2" ht="10.5" customHeight="1"/>
    <row r="3" spans="2:33" ht="72" customHeight="1" thickBot="1">
      <c r="B3" s="571" t="s">
        <v>118</v>
      </c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72"/>
      <c r="AG3" s="573"/>
    </row>
    <row r="5" spans="1:33" ht="12.75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</row>
    <row r="6" spans="1:34" ht="21" customHeight="1">
      <c r="A6" s="200"/>
      <c r="B6" s="234" t="s">
        <v>97</v>
      </c>
      <c r="C6" s="200"/>
      <c r="D6" s="200"/>
      <c r="E6" s="200"/>
      <c r="F6" s="200"/>
      <c r="G6" s="528"/>
      <c r="H6" s="528"/>
      <c r="I6" s="528"/>
      <c r="J6" s="528"/>
      <c r="K6" s="528"/>
      <c r="L6" s="528"/>
      <c r="M6" s="528"/>
      <c r="N6" s="528"/>
      <c r="O6" s="528"/>
      <c r="P6" s="528"/>
      <c r="Q6" s="528"/>
      <c r="R6" s="528"/>
      <c r="S6" s="528"/>
      <c r="T6" s="528"/>
      <c r="U6" s="528"/>
      <c r="V6" s="528"/>
      <c r="W6" s="528"/>
      <c r="X6" s="528"/>
      <c r="Y6" s="528"/>
      <c r="Z6" s="528"/>
      <c r="AA6" s="528"/>
      <c r="AB6" s="528"/>
      <c r="AC6" s="528"/>
      <c r="AD6" s="528"/>
      <c r="AE6" s="528"/>
      <c r="AF6" s="528"/>
      <c r="AG6" s="528"/>
      <c r="AH6" s="192"/>
    </row>
    <row r="7" spans="1:33" ht="12.75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</row>
    <row r="8" spans="1:34" ht="15">
      <c r="A8" s="200"/>
      <c r="B8" s="241" t="s">
        <v>133</v>
      </c>
      <c r="C8" s="241"/>
      <c r="D8" s="200"/>
      <c r="E8" s="200"/>
      <c r="F8" s="200"/>
      <c r="G8" s="200"/>
      <c r="H8" s="200"/>
      <c r="I8" s="527"/>
      <c r="J8" s="527"/>
      <c r="K8" s="527"/>
      <c r="L8" s="527"/>
      <c r="M8" s="527"/>
      <c r="N8" s="527"/>
      <c r="O8" s="527"/>
      <c r="P8" s="527"/>
      <c r="Q8" s="527"/>
      <c r="R8" s="527"/>
      <c r="S8" s="527"/>
      <c r="T8" s="527"/>
      <c r="U8" s="527"/>
      <c r="V8" s="527"/>
      <c r="W8" s="527"/>
      <c r="X8" s="527"/>
      <c r="Y8" s="527"/>
      <c r="Z8" s="527"/>
      <c r="AA8" s="527"/>
      <c r="AB8" s="527"/>
      <c r="AC8" s="527"/>
      <c r="AD8" s="527"/>
      <c r="AE8" s="527"/>
      <c r="AF8" s="200"/>
      <c r="AG8" s="200"/>
      <c r="AH8" s="200"/>
    </row>
    <row r="9" spans="1:34" s="200" customFormat="1" ht="4.5" customHeight="1">
      <c r="A9" s="201"/>
      <c r="B9" s="242"/>
      <c r="C9" s="242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</row>
    <row r="10" spans="1:34" ht="15">
      <c r="A10" s="200"/>
      <c r="B10" s="241" t="s">
        <v>134</v>
      </c>
      <c r="C10" s="241"/>
      <c r="D10" s="200"/>
      <c r="E10" s="200"/>
      <c r="F10" s="200"/>
      <c r="G10" s="200"/>
      <c r="H10" s="200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7"/>
      <c r="T10" s="527"/>
      <c r="U10" s="527"/>
      <c r="V10" s="527"/>
      <c r="W10" s="527"/>
      <c r="X10" s="527"/>
      <c r="Y10" s="527"/>
      <c r="Z10" s="527"/>
      <c r="AA10" s="527"/>
      <c r="AB10" s="527"/>
      <c r="AC10" s="527"/>
      <c r="AD10" s="527"/>
      <c r="AE10" s="527"/>
      <c r="AF10" s="200"/>
      <c r="AG10" s="200"/>
      <c r="AH10" s="200"/>
    </row>
    <row r="11" spans="1:34" s="200" customFormat="1" ht="4.5" customHeight="1">
      <c r="A11" s="201"/>
      <c r="B11" s="242"/>
      <c r="C11" s="242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</row>
    <row r="12" spans="1:34" ht="15">
      <c r="A12" s="200"/>
      <c r="B12" s="241" t="s">
        <v>135</v>
      </c>
      <c r="C12" s="241"/>
      <c r="D12" s="200"/>
      <c r="E12" s="200"/>
      <c r="F12" s="200"/>
      <c r="G12" s="200"/>
      <c r="H12" s="200"/>
      <c r="I12" s="527"/>
      <c r="J12" s="527"/>
      <c r="K12" s="527"/>
      <c r="L12" s="527"/>
      <c r="M12" s="527"/>
      <c r="N12" s="527"/>
      <c r="O12" s="527"/>
      <c r="P12" s="527"/>
      <c r="Q12" s="527"/>
      <c r="R12" s="527"/>
      <c r="S12" s="527"/>
      <c r="T12" s="527"/>
      <c r="U12" s="527"/>
      <c r="V12" s="527"/>
      <c r="W12" s="527"/>
      <c r="X12" s="527"/>
      <c r="Y12" s="527"/>
      <c r="Z12" s="527"/>
      <c r="AA12" s="527"/>
      <c r="AB12" s="527"/>
      <c r="AC12" s="527"/>
      <c r="AD12" s="527"/>
      <c r="AE12" s="527"/>
      <c r="AF12" s="200"/>
      <c r="AG12" s="200"/>
      <c r="AH12" s="200"/>
    </row>
    <row r="13" spans="1:34" s="200" customFormat="1" ht="4.5" customHeight="1">
      <c r="A13" s="201"/>
      <c r="B13" s="242"/>
      <c r="C13" s="242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</row>
    <row r="14" spans="1:34" ht="15">
      <c r="A14" s="200"/>
      <c r="B14" s="241" t="s">
        <v>136</v>
      </c>
      <c r="C14" s="241"/>
      <c r="D14" s="200"/>
      <c r="E14" s="200"/>
      <c r="F14" s="200"/>
      <c r="G14" s="200"/>
      <c r="H14" s="200"/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27"/>
      <c r="V14" s="527"/>
      <c r="W14" s="527"/>
      <c r="X14" s="527"/>
      <c r="Y14" s="527"/>
      <c r="Z14" s="527"/>
      <c r="AA14" s="527"/>
      <c r="AB14" s="527"/>
      <c r="AC14" s="527"/>
      <c r="AD14" s="527"/>
      <c r="AE14" s="527"/>
      <c r="AF14" s="200"/>
      <c r="AG14" s="200"/>
      <c r="AH14" s="200"/>
    </row>
    <row r="15" spans="1:34" s="200" customFormat="1" ht="4.5" customHeight="1">
      <c r="A15" s="201"/>
      <c r="B15" s="242"/>
      <c r="C15" s="242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</row>
    <row r="16" spans="1:34" ht="15">
      <c r="A16" s="200"/>
      <c r="B16" s="241" t="s">
        <v>137</v>
      </c>
      <c r="C16" s="241"/>
      <c r="D16" s="200"/>
      <c r="E16" s="200"/>
      <c r="F16" s="200"/>
      <c r="G16" s="200"/>
      <c r="H16" s="200"/>
      <c r="I16" s="527"/>
      <c r="J16" s="527"/>
      <c r="K16" s="527"/>
      <c r="L16" s="527"/>
      <c r="M16" s="527"/>
      <c r="N16" s="527"/>
      <c r="O16" s="527"/>
      <c r="P16" s="527"/>
      <c r="Q16" s="527"/>
      <c r="R16" s="527"/>
      <c r="S16" s="527"/>
      <c r="T16" s="527"/>
      <c r="U16" s="527"/>
      <c r="V16" s="527"/>
      <c r="W16" s="527"/>
      <c r="X16" s="527"/>
      <c r="Y16" s="527"/>
      <c r="Z16" s="527"/>
      <c r="AA16" s="527"/>
      <c r="AB16" s="527"/>
      <c r="AC16" s="527"/>
      <c r="AD16" s="527"/>
      <c r="AE16" s="527"/>
      <c r="AF16" s="200"/>
      <c r="AG16" s="200"/>
      <c r="AH16" s="200"/>
    </row>
    <row r="17" spans="1:34" s="200" customFormat="1" ht="4.5" customHeight="1">
      <c r="A17" s="201"/>
      <c r="B17" s="242"/>
      <c r="C17" s="242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</row>
    <row r="18" spans="1:34" ht="15">
      <c r="A18" s="200"/>
      <c r="B18" s="241" t="s">
        <v>138</v>
      </c>
      <c r="C18" s="241"/>
      <c r="D18" s="200"/>
      <c r="E18" s="200"/>
      <c r="F18" s="200"/>
      <c r="G18" s="200"/>
      <c r="H18" s="200"/>
      <c r="I18" s="527"/>
      <c r="J18" s="527"/>
      <c r="K18" s="527"/>
      <c r="L18" s="527"/>
      <c r="M18" s="527"/>
      <c r="N18" s="527"/>
      <c r="O18" s="527"/>
      <c r="P18" s="527"/>
      <c r="Q18" s="527"/>
      <c r="R18" s="527"/>
      <c r="S18" s="527"/>
      <c r="T18" s="527"/>
      <c r="U18" s="527"/>
      <c r="V18" s="527"/>
      <c r="W18" s="527"/>
      <c r="X18" s="527"/>
      <c r="Y18" s="527"/>
      <c r="Z18" s="527"/>
      <c r="AA18" s="527"/>
      <c r="AB18" s="527"/>
      <c r="AC18" s="527"/>
      <c r="AD18" s="527"/>
      <c r="AE18" s="527"/>
      <c r="AF18" s="200"/>
      <c r="AG18" s="200"/>
      <c r="AH18" s="200"/>
    </row>
    <row r="19" spans="1:34" s="200" customFormat="1" ht="4.5" customHeight="1">
      <c r="A19" s="201"/>
      <c r="B19" s="242"/>
      <c r="C19" s="242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</row>
    <row r="20" spans="1:34" ht="15">
      <c r="A20" s="200"/>
      <c r="B20" s="241" t="s">
        <v>139</v>
      </c>
      <c r="C20" s="241"/>
      <c r="D20" s="200"/>
      <c r="E20" s="200"/>
      <c r="F20" s="200"/>
      <c r="G20" s="200"/>
      <c r="H20" s="200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200"/>
      <c r="AG20" s="200"/>
      <c r="AH20" s="200"/>
    </row>
    <row r="21" spans="1:34" s="200" customFormat="1" ht="4.5" customHeight="1">
      <c r="A21" s="201"/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</row>
    <row r="22" spans="1:33" ht="12.75">
      <c r="A22" s="200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9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</row>
    <row r="23" spans="1:33" ht="15.75">
      <c r="A23" s="200"/>
      <c r="B23" s="234" t="s">
        <v>140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9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</row>
    <row r="24" spans="1:33" ht="12.75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9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</row>
    <row r="25" spans="1:34" ht="15">
      <c r="A25" s="200"/>
      <c r="B25" s="241" t="s">
        <v>233</v>
      </c>
      <c r="C25" s="241"/>
      <c r="D25" s="200"/>
      <c r="E25" s="200"/>
      <c r="F25" s="200"/>
      <c r="G25" s="200"/>
      <c r="H25" s="200"/>
      <c r="I25" s="243"/>
      <c r="J25" s="243"/>
      <c r="K25" s="243"/>
      <c r="L25" s="243"/>
      <c r="M25" s="243"/>
      <c r="N25" s="527"/>
      <c r="O25" s="527"/>
      <c r="P25" s="527"/>
      <c r="Q25" s="527"/>
      <c r="R25" s="527"/>
      <c r="S25" s="527"/>
      <c r="T25" s="527"/>
      <c r="U25" s="527"/>
      <c r="V25" s="527"/>
      <c r="W25" s="527"/>
      <c r="X25" s="527"/>
      <c r="Y25" s="527"/>
      <c r="Z25" s="527"/>
      <c r="AA25" s="527"/>
      <c r="AB25" s="527"/>
      <c r="AC25" s="527"/>
      <c r="AD25" s="527"/>
      <c r="AE25" s="527"/>
      <c r="AF25" s="200"/>
      <c r="AG25" s="200"/>
      <c r="AH25" s="200"/>
    </row>
    <row r="26" spans="1:34" s="200" customFormat="1" ht="4.5" customHeight="1">
      <c r="A26" s="201"/>
      <c r="B26" s="242"/>
      <c r="C26" s="242"/>
      <c r="D26" s="201"/>
      <c r="E26" s="201"/>
      <c r="F26" s="201"/>
      <c r="G26" s="201"/>
      <c r="H26" s="201"/>
      <c r="I26" s="244"/>
      <c r="J26" s="244"/>
      <c r="K26" s="244"/>
      <c r="L26" s="244"/>
      <c r="M26" s="244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</row>
    <row r="27" spans="1:34" ht="15">
      <c r="A27" s="200"/>
      <c r="B27" s="241" t="s">
        <v>234</v>
      </c>
      <c r="C27" s="241"/>
      <c r="D27" s="200"/>
      <c r="E27" s="200"/>
      <c r="F27" s="200"/>
      <c r="G27" s="200"/>
      <c r="H27" s="200"/>
      <c r="I27" s="243"/>
      <c r="J27" s="243"/>
      <c r="K27" s="243"/>
      <c r="L27" s="243"/>
      <c r="M27" s="243"/>
      <c r="N27" s="527"/>
      <c r="O27" s="527"/>
      <c r="P27" s="527"/>
      <c r="Q27" s="527"/>
      <c r="R27" s="527"/>
      <c r="S27" s="527"/>
      <c r="T27" s="527"/>
      <c r="U27" s="527"/>
      <c r="V27" s="527"/>
      <c r="W27" s="527"/>
      <c r="X27" s="527"/>
      <c r="Y27" s="527"/>
      <c r="Z27" s="527"/>
      <c r="AA27" s="527"/>
      <c r="AB27" s="527"/>
      <c r="AC27" s="527"/>
      <c r="AD27" s="527"/>
      <c r="AE27" s="527"/>
      <c r="AF27" s="200"/>
      <c r="AG27" s="200"/>
      <c r="AH27" s="200"/>
    </row>
    <row r="28" spans="1:34" s="200" customFormat="1" ht="4.5" customHeight="1">
      <c r="A28" s="201"/>
      <c r="B28" s="242"/>
      <c r="C28" s="242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</row>
    <row r="29" spans="2:34" ht="17.25" customHeight="1">
      <c r="B29" s="236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</row>
    <row r="30" spans="2:34" ht="8.25" customHeight="1" thickBot="1"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</row>
    <row r="31" spans="2:33" ht="16.5" customHeight="1" thickBot="1">
      <c r="B31" s="245"/>
      <c r="C31" s="245"/>
      <c r="D31" s="568" t="s">
        <v>141</v>
      </c>
      <c r="E31" s="569"/>
      <c r="F31" s="569"/>
      <c r="G31" s="569"/>
      <c r="H31" s="569"/>
      <c r="I31" s="570"/>
      <c r="J31" s="568" t="s">
        <v>142</v>
      </c>
      <c r="K31" s="569"/>
      <c r="L31" s="569"/>
      <c r="M31" s="569"/>
      <c r="N31" s="569"/>
      <c r="O31" s="569"/>
      <c r="P31" s="569"/>
      <c r="Q31" s="569"/>
      <c r="R31" s="569"/>
      <c r="S31" s="569"/>
      <c r="T31" s="569"/>
      <c r="U31" s="569"/>
      <c r="V31" s="570"/>
      <c r="W31" s="568" t="s">
        <v>143</v>
      </c>
      <c r="X31" s="569"/>
      <c r="Y31" s="569"/>
      <c r="Z31" s="569"/>
      <c r="AA31" s="569"/>
      <c r="AB31" s="569"/>
      <c r="AC31" s="570"/>
      <c r="AD31" s="245"/>
      <c r="AE31" s="245"/>
      <c r="AF31" s="245"/>
      <c r="AG31" s="245"/>
    </row>
    <row r="32" spans="2:33" ht="16.5" customHeight="1" thickBot="1">
      <c r="B32" s="245"/>
      <c r="C32" s="245"/>
      <c r="D32" s="556"/>
      <c r="E32" s="557"/>
      <c r="F32" s="557"/>
      <c r="G32" s="557"/>
      <c r="H32" s="557"/>
      <c r="I32" s="558"/>
      <c r="J32" s="556"/>
      <c r="K32" s="557"/>
      <c r="L32" s="557"/>
      <c r="M32" s="557"/>
      <c r="N32" s="557"/>
      <c r="O32" s="557"/>
      <c r="P32" s="557"/>
      <c r="Q32" s="557"/>
      <c r="R32" s="557"/>
      <c r="S32" s="557"/>
      <c r="T32" s="557"/>
      <c r="U32" s="557"/>
      <c r="V32" s="558"/>
      <c r="W32" s="556"/>
      <c r="X32" s="557"/>
      <c r="Y32" s="557"/>
      <c r="Z32" s="557"/>
      <c r="AA32" s="557"/>
      <c r="AB32" s="557"/>
      <c r="AC32" s="558"/>
      <c r="AD32" s="245"/>
      <c r="AE32" s="245"/>
      <c r="AF32" s="245"/>
      <c r="AG32" s="245"/>
    </row>
    <row r="33" spans="2:46" ht="16.5" customHeight="1" thickBot="1">
      <c r="B33" s="245"/>
      <c r="C33" s="245"/>
      <c r="D33" s="556"/>
      <c r="E33" s="557"/>
      <c r="F33" s="557"/>
      <c r="G33" s="557"/>
      <c r="H33" s="557"/>
      <c r="I33" s="558"/>
      <c r="J33" s="556"/>
      <c r="K33" s="557"/>
      <c r="L33" s="557"/>
      <c r="M33" s="557"/>
      <c r="N33" s="557"/>
      <c r="O33" s="557"/>
      <c r="P33" s="557"/>
      <c r="Q33" s="557"/>
      <c r="R33" s="557"/>
      <c r="S33" s="557"/>
      <c r="T33" s="557"/>
      <c r="U33" s="557"/>
      <c r="V33" s="558"/>
      <c r="W33" s="556"/>
      <c r="X33" s="557"/>
      <c r="Y33" s="557"/>
      <c r="Z33" s="557"/>
      <c r="AA33" s="557"/>
      <c r="AB33" s="557"/>
      <c r="AC33" s="558"/>
      <c r="AD33" s="245"/>
      <c r="AE33" s="245"/>
      <c r="AF33" s="245"/>
      <c r="AG33" s="245"/>
      <c r="AT33" s="2"/>
    </row>
    <row r="34" spans="2:33" ht="16.5" customHeight="1" thickBot="1">
      <c r="B34" s="245"/>
      <c r="C34" s="245"/>
      <c r="D34" s="556"/>
      <c r="E34" s="557"/>
      <c r="F34" s="557"/>
      <c r="G34" s="557"/>
      <c r="H34" s="557"/>
      <c r="I34" s="558"/>
      <c r="J34" s="556"/>
      <c r="K34" s="557"/>
      <c r="L34" s="557"/>
      <c r="M34" s="557"/>
      <c r="N34" s="557"/>
      <c r="O34" s="557"/>
      <c r="P34" s="557"/>
      <c r="Q34" s="557"/>
      <c r="R34" s="557"/>
      <c r="S34" s="557"/>
      <c r="T34" s="557"/>
      <c r="U34" s="557"/>
      <c r="V34" s="558"/>
      <c r="W34" s="556"/>
      <c r="X34" s="557"/>
      <c r="Y34" s="557"/>
      <c r="Z34" s="557"/>
      <c r="AA34" s="557"/>
      <c r="AB34" s="557"/>
      <c r="AC34" s="558"/>
      <c r="AD34" s="245"/>
      <c r="AE34" s="245"/>
      <c r="AF34" s="245"/>
      <c r="AG34" s="245"/>
    </row>
    <row r="35" spans="2:33" ht="16.5" customHeight="1" thickBot="1">
      <c r="B35" s="245"/>
      <c r="C35" s="245"/>
      <c r="D35" s="556"/>
      <c r="E35" s="557"/>
      <c r="F35" s="557"/>
      <c r="G35" s="557"/>
      <c r="H35" s="557"/>
      <c r="I35" s="558"/>
      <c r="J35" s="556"/>
      <c r="K35" s="557"/>
      <c r="L35" s="557"/>
      <c r="M35" s="557"/>
      <c r="N35" s="557"/>
      <c r="O35" s="557"/>
      <c r="P35" s="557"/>
      <c r="Q35" s="557"/>
      <c r="R35" s="557"/>
      <c r="S35" s="557"/>
      <c r="T35" s="557"/>
      <c r="U35" s="557"/>
      <c r="V35" s="558"/>
      <c r="W35" s="556"/>
      <c r="X35" s="557"/>
      <c r="Y35" s="557"/>
      <c r="Z35" s="557"/>
      <c r="AA35" s="557"/>
      <c r="AB35" s="557"/>
      <c r="AC35" s="558"/>
      <c r="AD35" s="245"/>
      <c r="AE35" s="245"/>
      <c r="AF35" s="245"/>
      <c r="AG35" s="245"/>
    </row>
    <row r="36" spans="2:33" ht="16.5" customHeight="1" thickBot="1">
      <c r="B36" s="245"/>
      <c r="C36" s="245"/>
      <c r="D36" s="556"/>
      <c r="E36" s="557"/>
      <c r="F36" s="557"/>
      <c r="G36" s="557"/>
      <c r="H36" s="557"/>
      <c r="I36" s="558"/>
      <c r="J36" s="556"/>
      <c r="K36" s="557"/>
      <c r="L36" s="557"/>
      <c r="M36" s="557"/>
      <c r="N36" s="557"/>
      <c r="O36" s="557"/>
      <c r="P36" s="557"/>
      <c r="Q36" s="557"/>
      <c r="R36" s="557"/>
      <c r="S36" s="557"/>
      <c r="T36" s="557"/>
      <c r="U36" s="557"/>
      <c r="V36" s="558"/>
      <c r="W36" s="556"/>
      <c r="X36" s="557"/>
      <c r="Y36" s="557"/>
      <c r="Z36" s="557"/>
      <c r="AA36" s="557"/>
      <c r="AB36" s="557"/>
      <c r="AC36" s="558"/>
      <c r="AD36" s="245"/>
      <c r="AE36" s="245"/>
      <c r="AF36" s="245"/>
      <c r="AG36" s="245"/>
    </row>
    <row r="37" spans="2:33" ht="16.5" customHeight="1" thickBot="1">
      <c r="B37" s="245"/>
      <c r="C37" s="245"/>
      <c r="D37" s="556"/>
      <c r="E37" s="557"/>
      <c r="F37" s="557"/>
      <c r="G37" s="557"/>
      <c r="H37" s="557"/>
      <c r="I37" s="558"/>
      <c r="J37" s="556"/>
      <c r="K37" s="557"/>
      <c r="L37" s="557"/>
      <c r="M37" s="557"/>
      <c r="N37" s="557"/>
      <c r="O37" s="557"/>
      <c r="P37" s="557"/>
      <c r="Q37" s="557"/>
      <c r="R37" s="557"/>
      <c r="S37" s="557"/>
      <c r="T37" s="557"/>
      <c r="U37" s="557"/>
      <c r="V37" s="558"/>
      <c r="W37" s="556"/>
      <c r="X37" s="557"/>
      <c r="Y37" s="557"/>
      <c r="Z37" s="557"/>
      <c r="AA37" s="557"/>
      <c r="AB37" s="557"/>
      <c r="AC37" s="558"/>
      <c r="AD37" s="245"/>
      <c r="AE37" s="245"/>
      <c r="AF37" s="245"/>
      <c r="AG37" s="245"/>
    </row>
    <row r="38" spans="2:33" ht="16.5" customHeight="1"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</row>
    <row r="39" spans="2:33" ht="16.5" customHeight="1"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</row>
    <row r="40" spans="2:33" ht="16.5" customHeight="1">
      <c r="B40" s="247" t="s">
        <v>144</v>
      </c>
      <c r="C40" s="222"/>
      <c r="D40" s="222"/>
      <c r="E40" s="222"/>
      <c r="F40" s="222"/>
      <c r="G40" s="222"/>
      <c r="H40" s="246" t="s">
        <v>145</v>
      </c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</row>
    <row r="41" spans="2:33" ht="16.5" customHeight="1">
      <c r="B41" s="235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</row>
    <row r="42" spans="2:3" s="237" customFormat="1" ht="15">
      <c r="B42" s="248" t="s">
        <v>146</v>
      </c>
      <c r="C42" s="238"/>
    </row>
    <row r="43" spans="2:3" s="237" customFormat="1" ht="12.75">
      <c r="B43" s="238"/>
      <c r="C43" s="238"/>
    </row>
    <row r="44" spans="2:33" ht="17.25" customHeight="1">
      <c r="B44" s="547"/>
      <c r="C44" s="548"/>
      <c r="D44" s="548"/>
      <c r="E44" s="548"/>
      <c r="F44" s="548"/>
      <c r="G44" s="548"/>
      <c r="H44" s="548"/>
      <c r="I44" s="548"/>
      <c r="J44" s="548"/>
      <c r="K44" s="548"/>
      <c r="L44" s="548"/>
      <c r="M44" s="548"/>
      <c r="N44" s="548"/>
      <c r="O44" s="548"/>
      <c r="P44" s="548"/>
      <c r="Q44" s="548"/>
      <c r="R44" s="548"/>
      <c r="S44" s="548"/>
      <c r="T44" s="548"/>
      <c r="U44" s="548"/>
      <c r="V44" s="548"/>
      <c r="W44" s="548"/>
      <c r="X44" s="548"/>
      <c r="Y44" s="548"/>
      <c r="Z44" s="548"/>
      <c r="AA44" s="548"/>
      <c r="AB44" s="548"/>
      <c r="AC44" s="548"/>
      <c r="AD44" s="548"/>
      <c r="AE44" s="548"/>
      <c r="AF44" s="548"/>
      <c r="AG44" s="549"/>
    </row>
    <row r="45" spans="2:33" ht="17.25" customHeight="1"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2"/>
    </row>
    <row r="46" spans="2:33" ht="17.25" customHeight="1">
      <c r="B46" s="550"/>
      <c r="C46" s="551"/>
      <c r="D46" s="551"/>
      <c r="E46" s="551"/>
      <c r="F46" s="551"/>
      <c r="G46" s="551"/>
      <c r="H46" s="551"/>
      <c r="I46" s="551"/>
      <c r="J46" s="551"/>
      <c r="K46" s="551"/>
      <c r="L46" s="551"/>
      <c r="M46" s="551"/>
      <c r="N46" s="551"/>
      <c r="O46" s="551"/>
      <c r="P46" s="551"/>
      <c r="Q46" s="551"/>
      <c r="R46" s="551"/>
      <c r="S46" s="551"/>
      <c r="T46" s="551"/>
      <c r="U46" s="551"/>
      <c r="V46" s="551"/>
      <c r="W46" s="551"/>
      <c r="X46" s="551"/>
      <c r="Y46" s="551"/>
      <c r="Z46" s="551"/>
      <c r="AA46" s="551"/>
      <c r="AB46" s="551"/>
      <c r="AC46" s="551"/>
      <c r="AD46" s="551"/>
      <c r="AE46" s="551"/>
      <c r="AF46" s="551"/>
      <c r="AG46" s="552"/>
    </row>
    <row r="47" spans="2:33" ht="17.25" customHeight="1">
      <c r="B47" s="550"/>
      <c r="C47" s="551"/>
      <c r="D47" s="551"/>
      <c r="E47" s="551"/>
      <c r="F47" s="551"/>
      <c r="G47" s="551"/>
      <c r="H47" s="551"/>
      <c r="I47" s="551"/>
      <c r="J47" s="551"/>
      <c r="K47" s="551"/>
      <c r="L47" s="551"/>
      <c r="M47" s="551"/>
      <c r="N47" s="551"/>
      <c r="O47" s="551"/>
      <c r="P47" s="551"/>
      <c r="Q47" s="551"/>
      <c r="R47" s="551"/>
      <c r="S47" s="551"/>
      <c r="T47" s="551"/>
      <c r="U47" s="551"/>
      <c r="V47" s="551"/>
      <c r="W47" s="551"/>
      <c r="X47" s="551"/>
      <c r="Y47" s="551"/>
      <c r="Z47" s="551"/>
      <c r="AA47" s="551"/>
      <c r="AB47" s="551"/>
      <c r="AC47" s="551"/>
      <c r="AD47" s="551"/>
      <c r="AE47" s="551"/>
      <c r="AF47" s="551"/>
      <c r="AG47" s="552"/>
    </row>
    <row r="48" spans="2:33" ht="17.25" customHeight="1">
      <c r="B48" s="550"/>
      <c r="C48" s="551"/>
      <c r="D48" s="551"/>
      <c r="E48" s="551"/>
      <c r="F48" s="551"/>
      <c r="G48" s="551"/>
      <c r="H48" s="551"/>
      <c r="I48" s="551"/>
      <c r="J48" s="551"/>
      <c r="K48" s="551"/>
      <c r="L48" s="551"/>
      <c r="M48" s="551"/>
      <c r="N48" s="551"/>
      <c r="O48" s="551"/>
      <c r="P48" s="551"/>
      <c r="Q48" s="551"/>
      <c r="R48" s="551"/>
      <c r="S48" s="551"/>
      <c r="T48" s="551"/>
      <c r="U48" s="551"/>
      <c r="V48" s="551"/>
      <c r="W48" s="551"/>
      <c r="X48" s="551"/>
      <c r="Y48" s="551"/>
      <c r="Z48" s="551"/>
      <c r="AA48" s="551"/>
      <c r="AB48" s="551"/>
      <c r="AC48" s="551"/>
      <c r="AD48" s="551"/>
      <c r="AE48" s="551"/>
      <c r="AF48" s="551"/>
      <c r="AG48" s="552"/>
    </row>
    <row r="49" spans="2:33" ht="17.25" customHeight="1">
      <c r="B49" s="550"/>
      <c r="C49" s="551"/>
      <c r="D49" s="551"/>
      <c r="E49" s="551"/>
      <c r="F49" s="551"/>
      <c r="G49" s="551"/>
      <c r="H49" s="551"/>
      <c r="I49" s="551"/>
      <c r="J49" s="551"/>
      <c r="K49" s="551"/>
      <c r="L49" s="551"/>
      <c r="M49" s="551"/>
      <c r="N49" s="551"/>
      <c r="O49" s="551"/>
      <c r="P49" s="551"/>
      <c r="Q49" s="551"/>
      <c r="R49" s="551"/>
      <c r="S49" s="551"/>
      <c r="T49" s="551"/>
      <c r="U49" s="551"/>
      <c r="V49" s="551"/>
      <c r="W49" s="551"/>
      <c r="X49" s="551"/>
      <c r="Y49" s="551"/>
      <c r="Z49" s="551"/>
      <c r="AA49" s="551"/>
      <c r="AB49" s="551"/>
      <c r="AC49" s="551"/>
      <c r="AD49" s="551"/>
      <c r="AE49" s="551"/>
      <c r="AF49" s="551"/>
      <c r="AG49" s="552"/>
    </row>
    <row r="50" spans="2:33" ht="17.25" customHeight="1">
      <c r="B50" s="550"/>
      <c r="C50" s="551"/>
      <c r="D50" s="551"/>
      <c r="E50" s="551"/>
      <c r="F50" s="551"/>
      <c r="G50" s="551"/>
      <c r="H50" s="551"/>
      <c r="I50" s="551"/>
      <c r="J50" s="551"/>
      <c r="K50" s="551"/>
      <c r="L50" s="551"/>
      <c r="M50" s="551"/>
      <c r="N50" s="551"/>
      <c r="O50" s="551"/>
      <c r="P50" s="551"/>
      <c r="Q50" s="551"/>
      <c r="R50" s="551"/>
      <c r="S50" s="551"/>
      <c r="T50" s="551"/>
      <c r="U50" s="551"/>
      <c r="V50" s="551"/>
      <c r="W50" s="551"/>
      <c r="X50" s="551"/>
      <c r="Y50" s="551"/>
      <c r="Z50" s="551"/>
      <c r="AA50" s="551"/>
      <c r="AB50" s="551"/>
      <c r="AC50" s="551"/>
      <c r="AD50" s="551"/>
      <c r="AE50" s="551"/>
      <c r="AF50" s="551"/>
      <c r="AG50" s="552"/>
    </row>
    <row r="51" spans="2:33" ht="17.25" customHeight="1">
      <c r="B51" s="550"/>
      <c r="C51" s="551"/>
      <c r="D51" s="551"/>
      <c r="E51" s="551"/>
      <c r="F51" s="551"/>
      <c r="G51" s="551"/>
      <c r="H51" s="551"/>
      <c r="I51" s="551"/>
      <c r="J51" s="551"/>
      <c r="K51" s="551"/>
      <c r="L51" s="551"/>
      <c r="M51" s="551"/>
      <c r="N51" s="551"/>
      <c r="O51" s="551"/>
      <c r="P51" s="551"/>
      <c r="Q51" s="551"/>
      <c r="R51" s="551"/>
      <c r="S51" s="551"/>
      <c r="T51" s="551"/>
      <c r="U51" s="551"/>
      <c r="V51" s="551"/>
      <c r="W51" s="551"/>
      <c r="X51" s="551"/>
      <c r="Y51" s="551"/>
      <c r="Z51" s="551"/>
      <c r="AA51" s="551"/>
      <c r="AB51" s="551"/>
      <c r="AC51" s="551"/>
      <c r="AD51" s="551"/>
      <c r="AE51" s="551"/>
      <c r="AF51" s="551"/>
      <c r="AG51" s="552"/>
    </row>
    <row r="52" spans="2:33" ht="16.5" customHeight="1">
      <c r="B52" s="553"/>
      <c r="C52" s="554"/>
      <c r="D52" s="554"/>
      <c r="E52" s="554"/>
      <c r="F52" s="554"/>
      <c r="G52" s="554"/>
      <c r="H52" s="554"/>
      <c r="I52" s="554"/>
      <c r="J52" s="554"/>
      <c r="K52" s="554"/>
      <c r="L52" s="554"/>
      <c r="M52" s="554"/>
      <c r="N52" s="554"/>
      <c r="O52" s="554"/>
      <c r="P52" s="554"/>
      <c r="Q52" s="554"/>
      <c r="R52" s="554"/>
      <c r="S52" s="554"/>
      <c r="T52" s="554"/>
      <c r="U52" s="554"/>
      <c r="V52" s="554"/>
      <c r="W52" s="554"/>
      <c r="X52" s="554"/>
      <c r="Y52" s="554"/>
      <c r="Z52" s="554"/>
      <c r="AA52" s="554"/>
      <c r="AB52" s="554"/>
      <c r="AC52" s="554"/>
      <c r="AD52" s="554"/>
      <c r="AE52" s="554"/>
      <c r="AF52" s="554"/>
      <c r="AG52" s="555"/>
    </row>
    <row r="53" spans="2:33" ht="16.5" customHeight="1"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</row>
    <row r="54" spans="2:33" ht="16.5" customHeight="1">
      <c r="B54" s="235" t="s">
        <v>147</v>
      </c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</row>
    <row r="55" ht="6.75" customHeight="1"/>
    <row r="56" ht="8.25" customHeight="1"/>
    <row r="57" spans="2:33" ht="17.25" customHeight="1">
      <c r="B57" s="559" t="s">
        <v>459</v>
      </c>
      <c r="C57" s="560"/>
      <c r="D57" s="560"/>
      <c r="E57" s="560"/>
      <c r="F57" s="560"/>
      <c r="G57" s="560"/>
      <c r="H57" s="560"/>
      <c r="I57" s="560"/>
      <c r="J57" s="560"/>
      <c r="K57" s="560"/>
      <c r="L57" s="560"/>
      <c r="M57" s="560"/>
      <c r="N57" s="560"/>
      <c r="O57" s="560"/>
      <c r="P57" s="560"/>
      <c r="Q57" s="560"/>
      <c r="R57" s="560"/>
      <c r="S57" s="560"/>
      <c r="T57" s="560"/>
      <c r="U57" s="560"/>
      <c r="V57" s="560"/>
      <c r="W57" s="560"/>
      <c r="X57" s="560"/>
      <c r="Y57" s="560"/>
      <c r="Z57" s="560"/>
      <c r="AA57" s="560"/>
      <c r="AB57" s="560"/>
      <c r="AC57" s="560"/>
      <c r="AD57" s="560"/>
      <c r="AE57" s="560"/>
      <c r="AF57" s="560"/>
      <c r="AG57" s="561"/>
    </row>
    <row r="58" spans="2:33" ht="17.25" customHeight="1">
      <c r="B58" s="562"/>
      <c r="C58" s="563"/>
      <c r="D58" s="563"/>
      <c r="E58" s="563"/>
      <c r="F58" s="563"/>
      <c r="G58" s="563"/>
      <c r="H58" s="563"/>
      <c r="I58" s="563"/>
      <c r="J58" s="563"/>
      <c r="K58" s="563"/>
      <c r="L58" s="563"/>
      <c r="M58" s="563"/>
      <c r="N58" s="563"/>
      <c r="O58" s="563"/>
      <c r="P58" s="563"/>
      <c r="Q58" s="563"/>
      <c r="R58" s="563"/>
      <c r="S58" s="563"/>
      <c r="T58" s="563"/>
      <c r="U58" s="563"/>
      <c r="V58" s="563"/>
      <c r="W58" s="563"/>
      <c r="X58" s="563"/>
      <c r="Y58" s="563"/>
      <c r="Z58" s="563"/>
      <c r="AA58" s="563"/>
      <c r="AB58" s="563"/>
      <c r="AC58" s="563"/>
      <c r="AD58" s="563"/>
      <c r="AE58" s="563"/>
      <c r="AF58" s="563"/>
      <c r="AG58" s="564"/>
    </row>
    <row r="59" spans="2:33" ht="17.25" customHeight="1">
      <c r="B59" s="562"/>
      <c r="C59" s="563"/>
      <c r="D59" s="563"/>
      <c r="E59" s="563"/>
      <c r="F59" s="563"/>
      <c r="G59" s="563"/>
      <c r="H59" s="563"/>
      <c r="I59" s="563"/>
      <c r="J59" s="563"/>
      <c r="K59" s="563"/>
      <c r="L59" s="563"/>
      <c r="M59" s="563"/>
      <c r="N59" s="563"/>
      <c r="O59" s="563"/>
      <c r="P59" s="563"/>
      <c r="Q59" s="563"/>
      <c r="R59" s="563"/>
      <c r="S59" s="563"/>
      <c r="T59" s="563"/>
      <c r="U59" s="563"/>
      <c r="V59" s="563"/>
      <c r="W59" s="563"/>
      <c r="X59" s="563"/>
      <c r="Y59" s="563"/>
      <c r="Z59" s="563"/>
      <c r="AA59" s="563"/>
      <c r="AB59" s="563"/>
      <c r="AC59" s="563"/>
      <c r="AD59" s="563"/>
      <c r="AE59" s="563"/>
      <c r="AF59" s="563"/>
      <c r="AG59" s="564"/>
    </row>
    <row r="60" spans="2:33" ht="17.25" customHeight="1">
      <c r="B60" s="562"/>
      <c r="C60" s="563"/>
      <c r="D60" s="563"/>
      <c r="E60" s="563"/>
      <c r="F60" s="563"/>
      <c r="G60" s="563"/>
      <c r="H60" s="563"/>
      <c r="I60" s="563"/>
      <c r="J60" s="563"/>
      <c r="K60" s="563"/>
      <c r="L60" s="563"/>
      <c r="M60" s="563"/>
      <c r="N60" s="563"/>
      <c r="O60" s="563"/>
      <c r="P60" s="563"/>
      <c r="Q60" s="563"/>
      <c r="R60" s="563"/>
      <c r="S60" s="563"/>
      <c r="T60" s="563"/>
      <c r="U60" s="563"/>
      <c r="V60" s="563"/>
      <c r="W60" s="563"/>
      <c r="X60" s="563"/>
      <c r="Y60" s="563"/>
      <c r="Z60" s="563"/>
      <c r="AA60" s="563"/>
      <c r="AB60" s="563"/>
      <c r="AC60" s="563"/>
      <c r="AD60" s="563"/>
      <c r="AE60" s="563"/>
      <c r="AF60" s="563"/>
      <c r="AG60" s="564"/>
    </row>
    <row r="61" spans="2:33" ht="16.5" customHeight="1">
      <c r="B61" s="565"/>
      <c r="C61" s="566"/>
      <c r="D61" s="566"/>
      <c r="E61" s="566"/>
      <c r="F61" s="566"/>
      <c r="G61" s="566"/>
      <c r="H61" s="566"/>
      <c r="I61" s="566"/>
      <c r="J61" s="566"/>
      <c r="K61" s="566"/>
      <c r="L61" s="566"/>
      <c r="M61" s="566"/>
      <c r="N61" s="566"/>
      <c r="O61" s="566"/>
      <c r="P61" s="566"/>
      <c r="Q61" s="566"/>
      <c r="R61" s="566"/>
      <c r="S61" s="566"/>
      <c r="T61" s="566"/>
      <c r="U61" s="566"/>
      <c r="V61" s="566"/>
      <c r="W61" s="566"/>
      <c r="X61" s="566"/>
      <c r="Y61" s="566"/>
      <c r="Z61" s="566"/>
      <c r="AA61" s="566"/>
      <c r="AB61" s="566"/>
      <c r="AC61" s="566"/>
      <c r="AD61" s="566"/>
      <c r="AE61" s="566"/>
      <c r="AF61" s="566"/>
      <c r="AG61" s="567"/>
    </row>
    <row r="62" spans="2:33" ht="16.5" customHeight="1"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</row>
    <row r="63" spans="2:33" ht="16.5" customHeight="1">
      <c r="B63" s="235" t="s">
        <v>148</v>
      </c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</row>
    <row r="64" ht="6.75" customHeight="1"/>
    <row r="65" ht="8.25" customHeight="1"/>
    <row r="66" spans="2:33" ht="17.25" customHeight="1">
      <c r="B66" s="547"/>
      <c r="C66" s="548"/>
      <c r="D66" s="548"/>
      <c r="E66" s="548"/>
      <c r="F66" s="548"/>
      <c r="G66" s="548"/>
      <c r="H66" s="548"/>
      <c r="I66" s="548"/>
      <c r="J66" s="548"/>
      <c r="K66" s="548"/>
      <c r="L66" s="548"/>
      <c r="M66" s="548"/>
      <c r="N66" s="548"/>
      <c r="O66" s="548"/>
      <c r="P66" s="548"/>
      <c r="Q66" s="548"/>
      <c r="R66" s="548"/>
      <c r="S66" s="548"/>
      <c r="T66" s="548"/>
      <c r="U66" s="548"/>
      <c r="V66" s="548"/>
      <c r="W66" s="548"/>
      <c r="X66" s="548"/>
      <c r="Y66" s="548"/>
      <c r="Z66" s="548"/>
      <c r="AA66" s="548"/>
      <c r="AB66" s="548"/>
      <c r="AC66" s="548"/>
      <c r="AD66" s="548"/>
      <c r="AE66" s="548"/>
      <c r="AF66" s="548"/>
      <c r="AG66" s="549"/>
    </row>
    <row r="67" spans="2:33" ht="17.25" customHeight="1">
      <c r="B67" s="550"/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551"/>
      <c r="N67" s="551"/>
      <c r="O67" s="551"/>
      <c r="P67" s="551"/>
      <c r="Q67" s="551"/>
      <c r="R67" s="551"/>
      <c r="S67" s="551"/>
      <c r="T67" s="551"/>
      <c r="U67" s="551"/>
      <c r="V67" s="551"/>
      <c r="W67" s="551"/>
      <c r="X67" s="551"/>
      <c r="Y67" s="551"/>
      <c r="Z67" s="551"/>
      <c r="AA67" s="551"/>
      <c r="AB67" s="551"/>
      <c r="AC67" s="551"/>
      <c r="AD67" s="551"/>
      <c r="AE67" s="551"/>
      <c r="AF67" s="551"/>
      <c r="AG67" s="552"/>
    </row>
    <row r="68" spans="2:33" ht="17.25" customHeight="1">
      <c r="B68" s="550"/>
      <c r="C68" s="551"/>
      <c r="D68" s="551"/>
      <c r="E68" s="551"/>
      <c r="F68" s="551"/>
      <c r="G68" s="551"/>
      <c r="H68" s="551"/>
      <c r="I68" s="551"/>
      <c r="J68" s="551"/>
      <c r="K68" s="551"/>
      <c r="L68" s="551"/>
      <c r="M68" s="551"/>
      <c r="N68" s="551"/>
      <c r="O68" s="551"/>
      <c r="P68" s="551"/>
      <c r="Q68" s="551"/>
      <c r="R68" s="551"/>
      <c r="S68" s="551"/>
      <c r="T68" s="551"/>
      <c r="U68" s="551"/>
      <c r="V68" s="551"/>
      <c r="W68" s="551"/>
      <c r="X68" s="551"/>
      <c r="Y68" s="551"/>
      <c r="Z68" s="551"/>
      <c r="AA68" s="551"/>
      <c r="AB68" s="551"/>
      <c r="AC68" s="551"/>
      <c r="AD68" s="551"/>
      <c r="AE68" s="551"/>
      <c r="AF68" s="551"/>
      <c r="AG68" s="552"/>
    </row>
    <row r="69" spans="2:33" ht="17.25" customHeight="1">
      <c r="B69" s="550"/>
      <c r="C69" s="551"/>
      <c r="D69" s="551"/>
      <c r="E69" s="551"/>
      <c r="F69" s="551"/>
      <c r="G69" s="551"/>
      <c r="H69" s="551"/>
      <c r="I69" s="551"/>
      <c r="J69" s="551"/>
      <c r="K69" s="551"/>
      <c r="L69" s="551"/>
      <c r="M69" s="551"/>
      <c r="N69" s="551"/>
      <c r="O69" s="551"/>
      <c r="P69" s="551"/>
      <c r="Q69" s="551"/>
      <c r="R69" s="551"/>
      <c r="S69" s="551"/>
      <c r="T69" s="551"/>
      <c r="U69" s="551"/>
      <c r="V69" s="551"/>
      <c r="W69" s="551"/>
      <c r="X69" s="551"/>
      <c r="Y69" s="551"/>
      <c r="Z69" s="551"/>
      <c r="AA69" s="551"/>
      <c r="AB69" s="551"/>
      <c r="AC69" s="551"/>
      <c r="AD69" s="551"/>
      <c r="AE69" s="551"/>
      <c r="AF69" s="551"/>
      <c r="AG69" s="552"/>
    </row>
    <row r="70" spans="2:33" ht="17.25" customHeight="1">
      <c r="B70" s="550"/>
      <c r="C70" s="551"/>
      <c r="D70" s="551"/>
      <c r="E70" s="551"/>
      <c r="F70" s="551"/>
      <c r="G70" s="551"/>
      <c r="H70" s="551"/>
      <c r="I70" s="551"/>
      <c r="J70" s="551"/>
      <c r="K70" s="551"/>
      <c r="L70" s="551"/>
      <c r="M70" s="551"/>
      <c r="N70" s="551"/>
      <c r="O70" s="551"/>
      <c r="P70" s="551"/>
      <c r="Q70" s="551"/>
      <c r="R70" s="551"/>
      <c r="S70" s="551"/>
      <c r="T70" s="551"/>
      <c r="U70" s="551"/>
      <c r="V70" s="551"/>
      <c r="W70" s="551"/>
      <c r="X70" s="551"/>
      <c r="Y70" s="551"/>
      <c r="Z70" s="551"/>
      <c r="AA70" s="551"/>
      <c r="AB70" s="551"/>
      <c r="AC70" s="551"/>
      <c r="AD70" s="551"/>
      <c r="AE70" s="551"/>
      <c r="AF70" s="551"/>
      <c r="AG70" s="552"/>
    </row>
    <row r="71" spans="2:33" ht="17.25" customHeight="1">
      <c r="B71" s="550"/>
      <c r="C71" s="551"/>
      <c r="D71" s="551"/>
      <c r="E71" s="551"/>
      <c r="F71" s="551"/>
      <c r="G71" s="551"/>
      <c r="H71" s="551"/>
      <c r="I71" s="551"/>
      <c r="J71" s="551"/>
      <c r="K71" s="551"/>
      <c r="L71" s="551"/>
      <c r="M71" s="551"/>
      <c r="N71" s="551"/>
      <c r="O71" s="551"/>
      <c r="P71" s="551"/>
      <c r="Q71" s="551"/>
      <c r="R71" s="551"/>
      <c r="S71" s="551"/>
      <c r="T71" s="551"/>
      <c r="U71" s="551"/>
      <c r="V71" s="551"/>
      <c r="W71" s="551"/>
      <c r="X71" s="551"/>
      <c r="Y71" s="551"/>
      <c r="Z71" s="551"/>
      <c r="AA71" s="551"/>
      <c r="AB71" s="551"/>
      <c r="AC71" s="551"/>
      <c r="AD71" s="551"/>
      <c r="AE71" s="551"/>
      <c r="AF71" s="551"/>
      <c r="AG71" s="552"/>
    </row>
    <row r="72" spans="2:33" ht="17.25" customHeight="1">
      <c r="B72" s="550"/>
      <c r="C72" s="551"/>
      <c r="D72" s="551"/>
      <c r="E72" s="551"/>
      <c r="F72" s="551"/>
      <c r="G72" s="551"/>
      <c r="H72" s="551"/>
      <c r="I72" s="551"/>
      <c r="J72" s="551"/>
      <c r="K72" s="551"/>
      <c r="L72" s="551"/>
      <c r="M72" s="551"/>
      <c r="N72" s="551"/>
      <c r="O72" s="551"/>
      <c r="P72" s="551"/>
      <c r="Q72" s="551"/>
      <c r="R72" s="551"/>
      <c r="S72" s="551"/>
      <c r="T72" s="551"/>
      <c r="U72" s="551"/>
      <c r="V72" s="551"/>
      <c r="W72" s="551"/>
      <c r="X72" s="551"/>
      <c r="Y72" s="551"/>
      <c r="Z72" s="551"/>
      <c r="AA72" s="551"/>
      <c r="AB72" s="551"/>
      <c r="AC72" s="551"/>
      <c r="AD72" s="551"/>
      <c r="AE72" s="551"/>
      <c r="AF72" s="551"/>
      <c r="AG72" s="552"/>
    </row>
    <row r="73" spans="2:33" ht="17.25" customHeight="1">
      <c r="B73" s="550"/>
      <c r="C73" s="551"/>
      <c r="D73" s="551"/>
      <c r="E73" s="551"/>
      <c r="F73" s="551"/>
      <c r="G73" s="551"/>
      <c r="H73" s="551"/>
      <c r="I73" s="551"/>
      <c r="J73" s="551"/>
      <c r="K73" s="551"/>
      <c r="L73" s="551"/>
      <c r="M73" s="551"/>
      <c r="N73" s="551"/>
      <c r="O73" s="551"/>
      <c r="P73" s="551"/>
      <c r="Q73" s="551"/>
      <c r="R73" s="551"/>
      <c r="S73" s="551"/>
      <c r="T73" s="551"/>
      <c r="U73" s="551"/>
      <c r="V73" s="551"/>
      <c r="W73" s="551"/>
      <c r="X73" s="551"/>
      <c r="Y73" s="551"/>
      <c r="Z73" s="551"/>
      <c r="AA73" s="551"/>
      <c r="AB73" s="551"/>
      <c r="AC73" s="551"/>
      <c r="AD73" s="551"/>
      <c r="AE73" s="551"/>
      <c r="AF73" s="551"/>
      <c r="AG73" s="552"/>
    </row>
    <row r="74" spans="2:33" ht="16.5" customHeight="1">
      <c r="B74" s="553"/>
      <c r="C74" s="554"/>
      <c r="D74" s="554"/>
      <c r="E74" s="554"/>
      <c r="F74" s="554"/>
      <c r="G74" s="554"/>
      <c r="H74" s="554"/>
      <c r="I74" s="554"/>
      <c r="J74" s="554"/>
      <c r="K74" s="554"/>
      <c r="L74" s="554"/>
      <c r="M74" s="554"/>
      <c r="N74" s="554"/>
      <c r="O74" s="554"/>
      <c r="P74" s="554"/>
      <c r="Q74" s="554"/>
      <c r="R74" s="554"/>
      <c r="S74" s="554"/>
      <c r="T74" s="554"/>
      <c r="U74" s="554"/>
      <c r="V74" s="554"/>
      <c r="W74" s="554"/>
      <c r="X74" s="554"/>
      <c r="Y74" s="554"/>
      <c r="Z74" s="554"/>
      <c r="AA74" s="554"/>
      <c r="AB74" s="554"/>
      <c r="AC74" s="554"/>
      <c r="AD74" s="554"/>
      <c r="AE74" s="554"/>
      <c r="AF74" s="554"/>
      <c r="AG74" s="555"/>
    </row>
    <row r="75" spans="2:33" ht="16.5" customHeight="1">
      <c r="B75" s="222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</row>
    <row r="76" spans="2:33" ht="16.5" customHeight="1">
      <c r="B76" s="235" t="s">
        <v>149</v>
      </c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  <c r="AF76" s="222"/>
      <c r="AG76" s="222"/>
    </row>
    <row r="77" ht="6.75" customHeight="1"/>
    <row r="78" ht="8.25" customHeight="1"/>
    <row r="79" spans="2:33" ht="17.25" customHeight="1">
      <c r="B79" s="538"/>
      <c r="C79" s="539"/>
      <c r="D79" s="539"/>
      <c r="E79" s="539"/>
      <c r="F79" s="539"/>
      <c r="G79" s="539"/>
      <c r="H79" s="539"/>
      <c r="I79" s="539"/>
      <c r="J79" s="539"/>
      <c r="K79" s="539"/>
      <c r="L79" s="539"/>
      <c r="M79" s="539"/>
      <c r="N79" s="539"/>
      <c r="O79" s="539"/>
      <c r="P79" s="539"/>
      <c r="Q79" s="539"/>
      <c r="R79" s="539"/>
      <c r="S79" s="539"/>
      <c r="T79" s="539"/>
      <c r="U79" s="539"/>
      <c r="V79" s="539"/>
      <c r="W79" s="539"/>
      <c r="X79" s="539"/>
      <c r="Y79" s="539"/>
      <c r="Z79" s="539"/>
      <c r="AA79" s="539"/>
      <c r="AB79" s="539"/>
      <c r="AC79" s="539"/>
      <c r="AD79" s="539"/>
      <c r="AE79" s="539"/>
      <c r="AF79" s="539"/>
      <c r="AG79" s="540"/>
    </row>
    <row r="80" spans="2:33" ht="17.25" customHeight="1">
      <c r="B80" s="541"/>
      <c r="C80" s="542"/>
      <c r="D80" s="542"/>
      <c r="E80" s="542"/>
      <c r="F80" s="542"/>
      <c r="G80" s="542"/>
      <c r="H80" s="542"/>
      <c r="I80" s="542"/>
      <c r="J80" s="542"/>
      <c r="K80" s="542"/>
      <c r="L80" s="542"/>
      <c r="M80" s="542"/>
      <c r="N80" s="542"/>
      <c r="O80" s="542"/>
      <c r="P80" s="542"/>
      <c r="Q80" s="542"/>
      <c r="R80" s="542"/>
      <c r="S80" s="542"/>
      <c r="T80" s="542"/>
      <c r="U80" s="542"/>
      <c r="V80" s="542"/>
      <c r="W80" s="542"/>
      <c r="X80" s="542"/>
      <c r="Y80" s="542"/>
      <c r="Z80" s="542"/>
      <c r="AA80" s="542"/>
      <c r="AB80" s="542"/>
      <c r="AC80" s="542"/>
      <c r="AD80" s="542"/>
      <c r="AE80" s="542"/>
      <c r="AF80" s="542"/>
      <c r="AG80" s="543"/>
    </row>
    <row r="81" spans="2:33" ht="17.25" customHeight="1">
      <c r="B81" s="541"/>
      <c r="C81" s="542"/>
      <c r="D81" s="542"/>
      <c r="E81" s="542"/>
      <c r="F81" s="542"/>
      <c r="G81" s="542"/>
      <c r="H81" s="542"/>
      <c r="I81" s="542"/>
      <c r="J81" s="542"/>
      <c r="K81" s="542"/>
      <c r="L81" s="542"/>
      <c r="M81" s="542"/>
      <c r="N81" s="542"/>
      <c r="O81" s="542"/>
      <c r="P81" s="542"/>
      <c r="Q81" s="542"/>
      <c r="R81" s="542"/>
      <c r="S81" s="542"/>
      <c r="T81" s="542"/>
      <c r="U81" s="542"/>
      <c r="V81" s="542"/>
      <c r="W81" s="542"/>
      <c r="X81" s="542"/>
      <c r="Y81" s="542"/>
      <c r="Z81" s="542"/>
      <c r="AA81" s="542"/>
      <c r="AB81" s="542"/>
      <c r="AC81" s="542"/>
      <c r="AD81" s="542"/>
      <c r="AE81" s="542"/>
      <c r="AF81" s="542"/>
      <c r="AG81" s="543"/>
    </row>
    <row r="82" spans="2:33" ht="17.25" customHeight="1">
      <c r="B82" s="541"/>
      <c r="C82" s="542"/>
      <c r="D82" s="542"/>
      <c r="E82" s="542"/>
      <c r="F82" s="542"/>
      <c r="G82" s="542"/>
      <c r="H82" s="542"/>
      <c r="I82" s="542"/>
      <c r="J82" s="542"/>
      <c r="K82" s="542"/>
      <c r="L82" s="542"/>
      <c r="M82" s="542"/>
      <c r="N82" s="542"/>
      <c r="O82" s="542"/>
      <c r="P82" s="542"/>
      <c r="Q82" s="542"/>
      <c r="R82" s="542"/>
      <c r="S82" s="542"/>
      <c r="T82" s="542"/>
      <c r="U82" s="542"/>
      <c r="V82" s="542"/>
      <c r="W82" s="542"/>
      <c r="X82" s="542"/>
      <c r="Y82" s="542"/>
      <c r="Z82" s="542"/>
      <c r="AA82" s="542"/>
      <c r="AB82" s="542"/>
      <c r="AC82" s="542"/>
      <c r="AD82" s="542"/>
      <c r="AE82" s="542"/>
      <c r="AF82" s="542"/>
      <c r="AG82" s="543"/>
    </row>
    <row r="83" spans="2:33" ht="17.25" customHeight="1">
      <c r="B83" s="541"/>
      <c r="C83" s="542"/>
      <c r="D83" s="542"/>
      <c r="E83" s="542"/>
      <c r="F83" s="542"/>
      <c r="G83" s="542"/>
      <c r="H83" s="542"/>
      <c r="I83" s="542"/>
      <c r="J83" s="542"/>
      <c r="K83" s="542"/>
      <c r="L83" s="542"/>
      <c r="M83" s="542"/>
      <c r="N83" s="542"/>
      <c r="O83" s="542"/>
      <c r="P83" s="542"/>
      <c r="Q83" s="542"/>
      <c r="R83" s="542"/>
      <c r="S83" s="542"/>
      <c r="T83" s="542"/>
      <c r="U83" s="542"/>
      <c r="V83" s="542"/>
      <c r="W83" s="542"/>
      <c r="X83" s="542"/>
      <c r="Y83" s="542"/>
      <c r="Z83" s="542"/>
      <c r="AA83" s="542"/>
      <c r="AB83" s="542"/>
      <c r="AC83" s="542"/>
      <c r="AD83" s="542"/>
      <c r="AE83" s="542"/>
      <c r="AF83" s="542"/>
      <c r="AG83" s="543"/>
    </row>
    <row r="84" spans="2:33" ht="17.25" customHeight="1">
      <c r="B84" s="541"/>
      <c r="C84" s="542"/>
      <c r="D84" s="542"/>
      <c r="E84" s="542"/>
      <c r="F84" s="542"/>
      <c r="G84" s="542"/>
      <c r="H84" s="542"/>
      <c r="I84" s="542"/>
      <c r="J84" s="542"/>
      <c r="K84" s="542"/>
      <c r="L84" s="542"/>
      <c r="M84" s="542"/>
      <c r="N84" s="542"/>
      <c r="O84" s="542"/>
      <c r="P84" s="542"/>
      <c r="Q84" s="542"/>
      <c r="R84" s="542"/>
      <c r="S84" s="542"/>
      <c r="T84" s="542"/>
      <c r="U84" s="542"/>
      <c r="V84" s="542"/>
      <c r="W84" s="542"/>
      <c r="X84" s="542"/>
      <c r="Y84" s="542"/>
      <c r="Z84" s="542"/>
      <c r="AA84" s="542"/>
      <c r="AB84" s="542"/>
      <c r="AC84" s="542"/>
      <c r="AD84" s="542"/>
      <c r="AE84" s="542"/>
      <c r="AF84" s="542"/>
      <c r="AG84" s="543"/>
    </row>
    <row r="85" spans="2:33" ht="17.25" customHeight="1">
      <c r="B85" s="541"/>
      <c r="C85" s="542"/>
      <c r="D85" s="542"/>
      <c r="E85" s="542"/>
      <c r="F85" s="542"/>
      <c r="G85" s="542"/>
      <c r="H85" s="542"/>
      <c r="I85" s="542"/>
      <c r="J85" s="542"/>
      <c r="K85" s="542"/>
      <c r="L85" s="542"/>
      <c r="M85" s="542"/>
      <c r="N85" s="542"/>
      <c r="O85" s="542"/>
      <c r="P85" s="542"/>
      <c r="Q85" s="542"/>
      <c r="R85" s="542"/>
      <c r="S85" s="542"/>
      <c r="T85" s="542"/>
      <c r="U85" s="542"/>
      <c r="V85" s="542"/>
      <c r="W85" s="542"/>
      <c r="X85" s="542"/>
      <c r="Y85" s="542"/>
      <c r="Z85" s="542"/>
      <c r="AA85" s="542"/>
      <c r="AB85" s="542"/>
      <c r="AC85" s="542"/>
      <c r="AD85" s="542"/>
      <c r="AE85" s="542"/>
      <c r="AF85" s="542"/>
      <c r="AG85" s="543"/>
    </row>
    <row r="86" spans="2:33" ht="17.25" customHeight="1">
      <c r="B86" s="541"/>
      <c r="C86" s="542"/>
      <c r="D86" s="542"/>
      <c r="E86" s="542"/>
      <c r="F86" s="542"/>
      <c r="G86" s="542"/>
      <c r="H86" s="542"/>
      <c r="I86" s="542"/>
      <c r="J86" s="542"/>
      <c r="K86" s="542"/>
      <c r="L86" s="542"/>
      <c r="M86" s="542"/>
      <c r="N86" s="542"/>
      <c r="O86" s="542"/>
      <c r="P86" s="542"/>
      <c r="Q86" s="542"/>
      <c r="R86" s="542"/>
      <c r="S86" s="542"/>
      <c r="T86" s="542"/>
      <c r="U86" s="542"/>
      <c r="V86" s="542"/>
      <c r="W86" s="542"/>
      <c r="X86" s="542"/>
      <c r="Y86" s="542"/>
      <c r="Z86" s="542"/>
      <c r="AA86" s="542"/>
      <c r="AB86" s="542"/>
      <c r="AC86" s="542"/>
      <c r="AD86" s="542"/>
      <c r="AE86" s="542"/>
      <c r="AF86" s="542"/>
      <c r="AG86" s="543"/>
    </row>
    <row r="87" spans="2:33" ht="16.5" customHeight="1">
      <c r="B87" s="544"/>
      <c r="C87" s="545"/>
      <c r="D87" s="545"/>
      <c r="E87" s="545"/>
      <c r="F87" s="545"/>
      <c r="G87" s="545"/>
      <c r="H87" s="545"/>
      <c r="I87" s="545"/>
      <c r="J87" s="545"/>
      <c r="K87" s="545"/>
      <c r="L87" s="545"/>
      <c r="M87" s="545"/>
      <c r="N87" s="545"/>
      <c r="O87" s="545"/>
      <c r="P87" s="545"/>
      <c r="Q87" s="545"/>
      <c r="R87" s="545"/>
      <c r="S87" s="545"/>
      <c r="T87" s="545"/>
      <c r="U87" s="545"/>
      <c r="V87" s="545"/>
      <c r="W87" s="545"/>
      <c r="X87" s="545"/>
      <c r="Y87" s="545"/>
      <c r="Z87" s="545"/>
      <c r="AA87" s="545"/>
      <c r="AB87" s="545"/>
      <c r="AC87" s="545"/>
      <c r="AD87" s="545"/>
      <c r="AE87" s="545"/>
      <c r="AF87" s="545"/>
      <c r="AG87" s="546"/>
    </row>
    <row r="88" spans="2:33" ht="16.5" customHeight="1">
      <c r="B88" s="222"/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</row>
    <row r="89" spans="2:33" ht="16.5" customHeight="1">
      <c r="B89" s="235" t="s">
        <v>150</v>
      </c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</row>
    <row r="90" ht="6.75" customHeight="1"/>
    <row r="91" ht="8.25" customHeight="1"/>
    <row r="92" spans="2:33" ht="17.25" customHeight="1">
      <c r="B92" s="547"/>
      <c r="C92" s="548"/>
      <c r="D92" s="548"/>
      <c r="E92" s="548"/>
      <c r="F92" s="548"/>
      <c r="G92" s="548"/>
      <c r="H92" s="548"/>
      <c r="I92" s="548"/>
      <c r="J92" s="548"/>
      <c r="K92" s="548"/>
      <c r="L92" s="548"/>
      <c r="M92" s="548"/>
      <c r="N92" s="548"/>
      <c r="O92" s="548"/>
      <c r="P92" s="548"/>
      <c r="Q92" s="548"/>
      <c r="R92" s="548"/>
      <c r="S92" s="548"/>
      <c r="T92" s="548"/>
      <c r="U92" s="548"/>
      <c r="V92" s="548"/>
      <c r="W92" s="548"/>
      <c r="X92" s="548"/>
      <c r="Y92" s="548"/>
      <c r="Z92" s="548"/>
      <c r="AA92" s="548"/>
      <c r="AB92" s="548"/>
      <c r="AC92" s="548"/>
      <c r="AD92" s="548"/>
      <c r="AE92" s="548"/>
      <c r="AF92" s="548"/>
      <c r="AG92" s="549"/>
    </row>
    <row r="93" spans="2:33" ht="17.25" customHeight="1">
      <c r="B93" s="550"/>
      <c r="C93" s="551"/>
      <c r="D93" s="551"/>
      <c r="E93" s="551"/>
      <c r="F93" s="551"/>
      <c r="G93" s="551"/>
      <c r="H93" s="551"/>
      <c r="I93" s="551"/>
      <c r="J93" s="551"/>
      <c r="K93" s="551"/>
      <c r="L93" s="551"/>
      <c r="M93" s="551"/>
      <c r="N93" s="551"/>
      <c r="O93" s="551"/>
      <c r="P93" s="551"/>
      <c r="Q93" s="551"/>
      <c r="R93" s="551"/>
      <c r="S93" s="551"/>
      <c r="T93" s="551"/>
      <c r="U93" s="551"/>
      <c r="V93" s="551"/>
      <c r="W93" s="551"/>
      <c r="X93" s="551"/>
      <c r="Y93" s="551"/>
      <c r="Z93" s="551"/>
      <c r="AA93" s="551"/>
      <c r="AB93" s="551"/>
      <c r="AC93" s="551"/>
      <c r="AD93" s="551"/>
      <c r="AE93" s="551"/>
      <c r="AF93" s="551"/>
      <c r="AG93" s="552"/>
    </row>
    <row r="94" spans="2:33" ht="17.25" customHeight="1">
      <c r="B94" s="550"/>
      <c r="C94" s="551"/>
      <c r="D94" s="551"/>
      <c r="E94" s="551"/>
      <c r="F94" s="551"/>
      <c r="G94" s="551"/>
      <c r="H94" s="551"/>
      <c r="I94" s="551"/>
      <c r="J94" s="551"/>
      <c r="K94" s="551"/>
      <c r="L94" s="551"/>
      <c r="M94" s="551"/>
      <c r="N94" s="551"/>
      <c r="O94" s="551"/>
      <c r="P94" s="551"/>
      <c r="Q94" s="551"/>
      <c r="R94" s="551"/>
      <c r="S94" s="551"/>
      <c r="T94" s="551"/>
      <c r="U94" s="551"/>
      <c r="V94" s="551"/>
      <c r="W94" s="551"/>
      <c r="X94" s="551"/>
      <c r="Y94" s="551"/>
      <c r="Z94" s="551"/>
      <c r="AA94" s="551"/>
      <c r="AB94" s="551"/>
      <c r="AC94" s="551"/>
      <c r="AD94" s="551"/>
      <c r="AE94" s="551"/>
      <c r="AF94" s="551"/>
      <c r="AG94" s="552"/>
    </row>
    <row r="95" spans="2:33" ht="17.25" customHeight="1">
      <c r="B95" s="550"/>
      <c r="C95" s="551"/>
      <c r="D95" s="551"/>
      <c r="E95" s="551"/>
      <c r="F95" s="551"/>
      <c r="G95" s="551"/>
      <c r="H95" s="551"/>
      <c r="I95" s="551"/>
      <c r="J95" s="551"/>
      <c r="K95" s="551"/>
      <c r="L95" s="551"/>
      <c r="M95" s="551"/>
      <c r="N95" s="551"/>
      <c r="O95" s="551"/>
      <c r="P95" s="551"/>
      <c r="Q95" s="551"/>
      <c r="R95" s="551"/>
      <c r="S95" s="551"/>
      <c r="T95" s="551"/>
      <c r="U95" s="551"/>
      <c r="V95" s="551"/>
      <c r="W95" s="551"/>
      <c r="X95" s="551"/>
      <c r="Y95" s="551"/>
      <c r="Z95" s="551"/>
      <c r="AA95" s="551"/>
      <c r="AB95" s="551"/>
      <c r="AC95" s="551"/>
      <c r="AD95" s="551"/>
      <c r="AE95" s="551"/>
      <c r="AF95" s="551"/>
      <c r="AG95" s="552"/>
    </row>
    <row r="96" spans="2:33" ht="17.25" customHeight="1">
      <c r="B96" s="550"/>
      <c r="C96" s="551"/>
      <c r="D96" s="551"/>
      <c r="E96" s="551"/>
      <c r="F96" s="551"/>
      <c r="G96" s="551"/>
      <c r="H96" s="551"/>
      <c r="I96" s="551"/>
      <c r="J96" s="551"/>
      <c r="K96" s="551"/>
      <c r="L96" s="551"/>
      <c r="M96" s="551"/>
      <c r="N96" s="551"/>
      <c r="O96" s="551"/>
      <c r="P96" s="551"/>
      <c r="Q96" s="551"/>
      <c r="R96" s="551"/>
      <c r="S96" s="551"/>
      <c r="T96" s="551"/>
      <c r="U96" s="551"/>
      <c r="V96" s="551"/>
      <c r="W96" s="551"/>
      <c r="X96" s="551"/>
      <c r="Y96" s="551"/>
      <c r="Z96" s="551"/>
      <c r="AA96" s="551"/>
      <c r="AB96" s="551"/>
      <c r="AC96" s="551"/>
      <c r="AD96" s="551"/>
      <c r="AE96" s="551"/>
      <c r="AF96" s="551"/>
      <c r="AG96" s="552"/>
    </row>
    <row r="97" spans="2:33" ht="17.25" customHeight="1">
      <c r="B97" s="550"/>
      <c r="C97" s="551"/>
      <c r="D97" s="551"/>
      <c r="E97" s="551"/>
      <c r="F97" s="551"/>
      <c r="G97" s="551"/>
      <c r="H97" s="551"/>
      <c r="I97" s="551"/>
      <c r="J97" s="551"/>
      <c r="K97" s="551"/>
      <c r="L97" s="551"/>
      <c r="M97" s="551"/>
      <c r="N97" s="551"/>
      <c r="O97" s="551"/>
      <c r="P97" s="551"/>
      <c r="Q97" s="551"/>
      <c r="R97" s="551"/>
      <c r="S97" s="551"/>
      <c r="T97" s="551"/>
      <c r="U97" s="551"/>
      <c r="V97" s="551"/>
      <c r="W97" s="551"/>
      <c r="X97" s="551"/>
      <c r="Y97" s="551"/>
      <c r="Z97" s="551"/>
      <c r="AA97" s="551"/>
      <c r="AB97" s="551"/>
      <c r="AC97" s="551"/>
      <c r="AD97" s="551"/>
      <c r="AE97" s="551"/>
      <c r="AF97" s="551"/>
      <c r="AG97" s="552"/>
    </row>
    <row r="98" spans="2:33" ht="17.25" customHeight="1">
      <c r="B98" s="550"/>
      <c r="C98" s="551"/>
      <c r="D98" s="551"/>
      <c r="E98" s="551"/>
      <c r="F98" s="551"/>
      <c r="G98" s="551"/>
      <c r="H98" s="551"/>
      <c r="I98" s="551"/>
      <c r="J98" s="551"/>
      <c r="K98" s="551"/>
      <c r="L98" s="551"/>
      <c r="M98" s="551"/>
      <c r="N98" s="551"/>
      <c r="O98" s="551"/>
      <c r="P98" s="551"/>
      <c r="Q98" s="551"/>
      <c r="R98" s="551"/>
      <c r="S98" s="551"/>
      <c r="T98" s="551"/>
      <c r="U98" s="551"/>
      <c r="V98" s="551"/>
      <c r="W98" s="551"/>
      <c r="X98" s="551"/>
      <c r="Y98" s="551"/>
      <c r="Z98" s="551"/>
      <c r="AA98" s="551"/>
      <c r="AB98" s="551"/>
      <c r="AC98" s="551"/>
      <c r="AD98" s="551"/>
      <c r="AE98" s="551"/>
      <c r="AF98" s="551"/>
      <c r="AG98" s="552"/>
    </row>
    <row r="99" spans="2:33" ht="17.25" customHeight="1">
      <c r="B99" s="550"/>
      <c r="C99" s="551"/>
      <c r="D99" s="551"/>
      <c r="E99" s="551"/>
      <c r="F99" s="551"/>
      <c r="G99" s="551"/>
      <c r="H99" s="551"/>
      <c r="I99" s="551"/>
      <c r="J99" s="551"/>
      <c r="K99" s="551"/>
      <c r="L99" s="551"/>
      <c r="M99" s="551"/>
      <c r="N99" s="551"/>
      <c r="O99" s="551"/>
      <c r="P99" s="551"/>
      <c r="Q99" s="551"/>
      <c r="R99" s="551"/>
      <c r="S99" s="551"/>
      <c r="T99" s="551"/>
      <c r="U99" s="551"/>
      <c r="V99" s="551"/>
      <c r="W99" s="551"/>
      <c r="X99" s="551"/>
      <c r="Y99" s="551"/>
      <c r="Z99" s="551"/>
      <c r="AA99" s="551"/>
      <c r="AB99" s="551"/>
      <c r="AC99" s="551"/>
      <c r="AD99" s="551"/>
      <c r="AE99" s="551"/>
      <c r="AF99" s="551"/>
      <c r="AG99" s="552"/>
    </row>
    <row r="100" spans="2:33" ht="16.5" customHeight="1">
      <c r="B100" s="553"/>
      <c r="C100" s="554"/>
      <c r="D100" s="554"/>
      <c r="E100" s="554"/>
      <c r="F100" s="554"/>
      <c r="G100" s="554"/>
      <c r="H100" s="554"/>
      <c r="I100" s="554"/>
      <c r="J100" s="554"/>
      <c r="K100" s="554"/>
      <c r="L100" s="554"/>
      <c r="M100" s="554"/>
      <c r="N100" s="554"/>
      <c r="O100" s="554"/>
      <c r="P100" s="554"/>
      <c r="Q100" s="554"/>
      <c r="R100" s="554"/>
      <c r="S100" s="554"/>
      <c r="T100" s="554"/>
      <c r="U100" s="554"/>
      <c r="V100" s="554"/>
      <c r="W100" s="554"/>
      <c r="X100" s="554"/>
      <c r="Y100" s="554"/>
      <c r="Z100" s="554"/>
      <c r="AA100" s="554"/>
      <c r="AB100" s="554"/>
      <c r="AC100" s="554"/>
      <c r="AD100" s="554"/>
      <c r="AE100" s="554"/>
      <c r="AF100" s="554"/>
      <c r="AG100" s="555"/>
    </row>
    <row r="101" spans="2:33" ht="16.5" customHeight="1">
      <c r="B101" s="222"/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</row>
    <row r="102" spans="2:33" ht="16.5" customHeight="1">
      <c r="B102" s="235"/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</row>
    <row r="103" spans="2:33" ht="16.5" customHeight="1">
      <c r="B103" s="222"/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</row>
    <row r="104" spans="2:33" ht="16.5" customHeight="1">
      <c r="B104" s="235"/>
      <c r="C104" s="222"/>
      <c r="D104" s="222"/>
      <c r="E104" s="222"/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</row>
    <row r="105" spans="2:33" ht="16.5" customHeight="1"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</row>
    <row r="106" spans="2:33" ht="16.5" customHeight="1">
      <c r="B106" s="235"/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2"/>
      <c r="AG106" s="222"/>
    </row>
  </sheetData>
  <sheetProtection selectLockedCells="1"/>
  <mergeCells count="37">
    <mergeCell ref="I12:AE12"/>
    <mergeCell ref="I14:AE14"/>
    <mergeCell ref="I16:AE16"/>
    <mergeCell ref="B3:AG3"/>
    <mergeCell ref="G6:AG6"/>
    <mergeCell ref="I8:AE8"/>
    <mergeCell ref="I10:AE10"/>
    <mergeCell ref="J32:V32"/>
    <mergeCell ref="W32:AC32"/>
    <mergeCell ref="I18:AE18"/>
    <mergeCell ref="I20:AE20"/>
    <mergeCell ref="N25:AE25"/>
    <mergeCell ref="N27:AE27"/>
    <mergeCell ref="D31:I31"/>
    <mergeCell ref="J31:V31"/>
    <mergeCell ref="W31:AC31"/>
    <mergeCell ref="D32:I32"/>
    <mergeCell ref="D33:I33"/>
    <mergeCell ref="J33:V33"/>
    <mergeCell ref="W33:AC33"/>
    <mergeCell ref="D34:I34"/>
    <mergeCell ref="J34:V34"/>
    <mergeCell ref="W34:AC34"/>
    <mergeCell ref="D35:I35"/>
    <mergeCell ref="J35:V35"/>
    <mergeCell ref="W35:AC35"/>
    <mergeCell ref="B66:AG74"/>
    <mergeCell ref="J37:V37"/>
    <mergeCell ref="W37:AC37"/>
    <mergeCell ref="B57:AG61"/>
    <mergeCell ref="B44:AG52"/>
    <mergeCell ref="B79:AG87"/>
    <mergeCell ref="B92:AG100"/>
    <mergeCell ref="D36:I36"/>
    <mergeCell ref="J36:V36"/>
    <mergeCell ref="W36:AC36"/>
    <mergeCell ref="D37:I37"/>
  </mergeCells>
  <printOptions/>
  <pageMargins left="0.787401575" right="0.787401575" top="0.984251969" bottom="0.984251969" header="0.4921259845" footer="0.4921259845"/>
  <pageSetup horizontalDpi="600" verticalDpi="600" orientation="portrait" paperSize="9" scale="60" r:id="rId3"/>
  <headerFooter alignWithMargins="0">
    <oddFooter>&amp;LSCAN - Aide à la production - &amp;A&amp;R&amp;P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3:AG117"/>
  <sheetViews>
    <sheetView showGridLines="0" showRowColHeaders="0" view="pageBreakPreview" zoomScaleSheetLayoutView="100" zoomScalePageLayoutView="0" workbookViewId="0" topLeftCell="A1">
      <selection activeCell="B31" sqref="B31:AG39"/>
    </sheetView>
  </sheetViews>
  <sheetFormatPr defaultColWidth="11.421875" defaultRowHeight="12.75"/>
  <cols>
    <col min="1" max="1" width="3.7109375" style="0" customWidth="1"/>
    <col min="2" max="3" width="5.140625" style="0" customWidth="1"/>
    <col min="4" max="31" width="3.7109375" style="0" customWidth="1"/>
    <col min="32" max="32" width="0.71875" style="0" customWidth="1"/>
    <col min="33" max="44" width="3.7109375" style="0" customWidth="1"/>
  </cols>
  <sheetData>
    <row r="1" ht="7.5" customHeight="1"/>
    <row r="2" ht="12" customHeight="1"/>
    <row r="3" spans="2:28" s="34" customFormat="1" ht="62.25" customHeight="1" thickBot="1">
      <c r="B3" s="574" t="s">
        <v>507</v>
      </c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6"/>
    </row>
    <row r="4" spans="1:23" s="34" customFormat="1" ht="17.25" customHeight="1">
      <c r="A4" s="95"/>
      <c r="B4" s="95"/>
      <c r="C4" s="95"/>
      <c r="D4" s="95"/>
      <c r="E4" s="95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95"/>
    </row>
    <row r="5" spans="2:3" s="237" customFormat="1" ht="15">
      <c r="B5" s="248" t="s">
        <v>174</v>
      </c>
      <c r="C5" s="238"/>
    </row>
    <row r="6" spans="2:24" s="237" customFormat="1" ht="19.5" customHeight="1">
      <c r="B6" s="517" t="s">
        <v>518</v>
      </c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492"/>
      <c r="T6" s="492"/>
      <c r="U6" s="492"/>
      <c r="V6" s="492"/>
      <c r="W6" s="492"/>
      <c r="X6" s="492"/>
    </row>
    <row r="7" spans="2:33" s="180" customFormat="1" ht="17.25" customHeight="1">
      <c r="B7" s="547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548"/>
      <c r="R7" s="548"/>
      <c r="S7" s="548"/>
      <c r="T7" s="548"/>
      <c r="U7" s="548"/>
      <c r="V7" s="548"/>
      <c r="W7" s="548"/>
      <c r="X7" s="548"/>
      <c r="Y7" s="548"/>
      <c r="Z7" s="548"/>
      <c r="AA7" s="548"/>
      <c r="AB7" s="548"/>
      <c r="AC7" s="548"/>
      <c r="AD7" s="548"/>
      <c r="AE7" s="548"/>
      <c r="AF7" s="548"/>
      <c r="AG7" s="549"/>
    </row>
    <row r="8" spans="2:33" s="180" customFormat="1" ht="17.25" customHeight="1">
      <c r="B8" s="550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  <c r="O8" s="551"/>
      <c r="P8" s="551"/>
      <c r="Q8" s="551"/>
      <c r="R8" s="551"/>
      <c r="S8" s="551"/>
      <c r="T8" s="551"/>
      <c r="U8" s="551"/>
      <c r="V8" s="551"/>
      <c r="W8" s="551"/>
      <c r="X8" s="551"/>
      <c r="Y8" s="551"/>
      <c r="Z8" s="551"/>
      <c r="AA8" s="551"/>
      <c r="AB8" s="551"/>
      <c r="AC8" s="551"/>
      <c r="AD8" s="551"/>
      <c r="AE8" s="551"/>
      <c r="AF8" s="551"/>
      <c r="AG8" s="552"/>
    </row>
    <row r="9" spans="2:33" s="180" customFormat="1" ht="17.25" customHeight="1">
      <c r="B9" s="550"/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551"/>
      <c r="O9" s="551"/>
      <c r="P9" s="551"/>
      <c r="Q9" s="551"/>
      <c r="R9" s="551"/>
      <c r="S9" s="551"/>
      <c r="T9" s="551"/>
      <c r="U9" s="551"/>
      <c r="V9" s="551"/>
      <c r="W9" s="551"/>
      <c r="X9" s="551"/>
      <c r="Y9" s="551"/>
      <c r="Z9" s="551"/>
      <c r="AA9" s="551"/>
      <c r="AB9" s="551"/>
      <c r="AC9" s="551"/>
      <c r="AD9" s="551"/>
      <c r="AE9" s="551"/>
      <c r="AF9" s="551"/>
      <c r="AG9" s="552"/>
    </row>
    <row r="10" spans="2:33" s="180" customFormat="1" ht="17.25" customHeight="1">
      <c r="B10" s="550"/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551"/>
      <c r="N10" s="551"/>
      <c r="O10" s="551"/>
      <c r="P10" s="551"/>
      <c r="Q10" s="551"/>
      <c r="R10" s="551"/>
      <c r="S10" s="551"/>
      <c r="T10" s="551"/>
      <c r="U10" s="551"/>
      <c r="V10" s="551"/>
      <c r="W10" s="551"/>
      <c r="X10" s="551"/>
      <c r="Y10" s="551"/>
      <c r="Z10" s="551"/>
      <c r="AA10" s="551"/>
      <c r="AB10" s="551"/>
      <c r="AC10" s="551"/>
      <c r="AD10" s="551"/>
      <c r="AE10" s="551"/>
      <c r="AF10" s="551"/>
      <c r="AG10" s="552"/>
    </row>
    <row r="11" spans="2:33" s="180" customFormat="1" ht="17.25" customHeight="1">
      <c r="B11" s="550"/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1"/>
      <c r="P11" s="551"/>
      <c r="Q11" s="551"/>
      <c r="R11" s="551"/>
      <c r="S11" s="551"/>
      <c r="T11" s="551"/>
      <c r="U11" s="551"/>
      <c r="V11" s="551"/>
      <c r="W11" s="551"/>
      <c r="X11" s="551"/>
      <c r="Y11" s="551"/>
      <c r="Z11" s="551"/>
      <c r="AA11" s="551"/>
      <c r="AB11" s="551"/>
      <c r="AC11" s="551"/>
      <c r="AD11" s="551"/>
      <c r="AE11" s="551"/>
      <c r="AF11" s="551"/>
      <c r="AG11" s="552"/>
    </row>
    <row r="12" spans="2:33" s="180" customFormat="1" ht="17.25" customHeight="1">
      <c r="B12" s="550"/>
      <c r="C12" s="551"/>
      <c r="D12" s="551"/>
      <c r="E12" s="551"/>
      <c r="F12" s="551"/>
      <c r="G12" s="551"/>
      <c r="H12" s="551"/>
      <c r="I12" s="551"/>
      <c r="J12" s="551"/>
      <c r="K12" s="551"/>
      <c r="L12" s="551"/>
      <c r="M12" s="551"/>
      <c r="N12" s="551"/>
      <c r="O12" s="551"/>
      <c r="P12" s="551"/>
      <c r="Q12" s="551"/>
      <c r="R12" s="551"/>
      <c r="S12" s="551"/>
      <c r="T12" s="551"/>
      <c r="U12" s="551"/>
      <c r="V12" s="551"/>
      <c r="W12" s="551"/>
      <c r="X12" s="551"/>
      <c r="Y12" s="551"/>
      <c r="Z12" s="551"/>
      <c r="AA12" s="551"/>
      <c r="AB12" s="551"/>
      <c r="AC12" s="551"/>
      <c r="AD12" s="551"/>
      <c r="AE12" s="551"/>
      <c r="AF12" s="551"/>
      <c r="AG12" s="552"/>
    </row>
    <row r="13" spans="2:33" s="180" customFormat="1" ht="17.25" customHeight="1">
      <c r="B13" s="550"/>
      <c r="C13" s="551"/>
      <c r="D13" s="551"/>
      <c r="E13" s="551"/>
      <c r="F13" s="551"/>
      <c r="G13" s="551"/>
      <c r="H13" s="551"/>
      <c r="I13" s="551"/>
      <c r="J13" s="551"/>
      <c r="K13" s="551"/>
      <c r="L13" s="551"/>
      <c r="M13" s="551"/>
      <c r="N13" s="551"/>
      <c r="O13" s="551"/>
      <c r="P13" s="551"/>
      <c r="Q13" s="551"/>
      <c r="R13" s="551"/>
      <c r="S13" s="551"/>
      <c r="T13" s="551"/>
      <c r="U13" s="551"/>
      <c r="V13" s="551"/>
      <c r="W13" s="551"/>
      <c r="X13" s="551"/>
      <c r="Y13" s="551"/>
      <c r="Z13" s="551"/>
      <c r="AA13" s="551"/>
      <c r="AB13" s="551"/>
      <c r="AC13" s="551"/>
      <c r="AD13" s="551"/>
      <c r="AE13" s="551"/>
      <c r="AF13" s="551"/>
      <c r="AG13" s="552"/>
    </row>
    <row r="14" spans="2:33" s="180" customFormat="1" ht="17.25" customHeight="1">
      <c r="B14" s="550"/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551"/>
      <c r="U14" s="551"/>
      <c r="V14" s="551"/>
      <c r="W14" s="551"/>
      <c r="X14" s="551"/>
      <c r="Y14" s="551"/>
      <c r="Z14" s="551"/>
      <c r="AA14" s="551"/>
      <c r="AB14" s="551"/>
      <c r="AC14" s="551"/>
      <c r="AD14" s="551"/>
      <c r="AE14" s="551"/>
      <c r="AF14" s="551"/>
      <c r="AG14" s="552"/>
    </row>
    <row r="15" spans="2:33" s="180" customFormat="1" ht="16.5" customHeight="1">
      <c r="B15" s="553"/>
      <c r="C15" s="554"/>
      <c r="D15" s="554"/>
      <c r="E15" s="554"/>
      <c r="F15" s="554"/>
      <c r="G15" s="554"/>
      <c r="H15" s="554"/>
      <c r="I15" s="554"/>
      <c r="J15" s="554"/>
      <c r="K15" s="554"/>
      <c r="L15" s="554"/>
      <c r="M15" s="554"/>
      <c r="N15" s="554"/>
      <c r="O15" s="554"/>
      <c r="P15" s="554"/>
      <c r="Q15" s="554"/>
      <c r="R15" s="554"/>
      <c r="S15" s="554"/>
      <c r="T15" s="554"/>
      <c r="U15" s="554"/>
      <c r="V15" s="554"/>
      <c r="W15" s="554"/>
      <c r="X15" s="554"/>
      <c r="Y15" s="554"/>
      <c r="Z15" s="554"/>
      <c r="AA15" s="554"/>
      <c r="AB15" s="554"/>
      <c r="AC15" s="554"/>
      <c r="AD15" s="554"/>
      <c r="AE15" s="554"/>
      <c r="AF15" s="554"/>
      <c r="AG15" s="555"/>
    </row>
    <row r="16" spans="2:33" s="180" customFormat="1" ht="16.5" customHeight="1"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</row>
    <row r="17" spans="2:33" s="180" customFormat="1" ht="16.5" customHeight="1">
      <c r="B17" s="235" t="s">
        <v>175</v>
      </c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</row>
    <row r="18" s="180" customFormat="1" ht="16.5" customHeight="1">
      <c r="B18" s="517" t="s">
        <v>519</v>
      </c>
    </row>
    <row r="19" spans="2:33" s="180" customFormat="1" ht="17.25" customHeight="1">
      <c r="B19" s="547" t="s">
        <v>26</v>
      </c>
      <c r="C19" s="548"/>
      <c r="D19" s="548"/>
      <c r="E19" s="548"/>
      <c r="F19" s="548"/>
      <c r="G19" s="548"/>
      <c r="H19" s="548"/>
      <c r="I19" s="548"/>
      <c r="J19" s="548"/>
      <c r="K19" s="548"/>
      <c r="L19" s="548"/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  <c r="X19" s="548"/>
      <c r="Y19" s="548"/>
      <c r="Z19" s="548"/>
      <c r="AA19" s="548"/>
      <c r="AB19" s="548"/>
      <c r="AC19" s="548"/>
      <c r="AD19" s="548"/>
      <c r="AE19" s="548"/>
      <c r="AF19" s="548"/>
      <c r="AG19" s="549"/>
    </row>
    <row r="20" spans="2:33" s="180" customFormat="1" ht="17.25" customHeight="1">
      <c r="B20" s="550"/>
      <c r="C20" s="551"/>
      <c r="D20" s="551"/>
      <c r="E20" s="551"/>
      <c r="F20" s="551"/>
      <c r="G20" s="551"/>
      <c r="H20" s="551"/>
      <c r="I20" s="551"/>
      <c r="J20" s="551"/>
      <c r="K20" s="551"/>
      <c r="L20" s="551"/>
      <c r="M20" s="551"/>
      <c r="N20" s="551"/>
      <c r="O20" s="551"/>
      <c r="P20" s="551"/>
      <c r="Q20" s="551"/>
      <c r="R20" s="551"/>
      <c r="S20" s="551"/>
      <c r="T20" s="551"/>
      <c r="U20" s="551"/>
      <c r="V20" s="551"/>
      <c r="W20" s="551"/>
      <c r="X20" s="551"/>
      <c r="Y20" s="551"/>
      <c r="Z20" s="551"/>
      <c r="AA20" s="551"/>
      <c r="AB20" s="551"/>
      <c r="AC20" s="551"/>
      <c r="AD20" s="551"/>
      <c r="AE20" s="551"/>
      <c r="AF20" s="551"/>
      <c r="AG20" s="552"/>
    </row>
    <row r="21" spans="2:33" s="180" customFormat="1" ht="17.25" customHeight="1">
      <c r="B21" s="550"/>
      <c r="C21" s="551"/>
      <c r="D21" s="551"/>
      <c r="E21" s="551"/>
      <c r="F21" s="551"/>
      <c r="G21" s="551"/>
      <c r="H21" s="551"/>
      <c r="I21" s="551"/>
      <c r="J21" s="551"/>
      <c r="K21" s="551"/>
      <c r="L21" s="551"/>
      <c r="M21" s="551"/>
      <c r="N21" s="551"/>
      <c r="O21" s="551"/>
      <c r="P21" s="551"/>
      <c r="Q21" s="551"/>
      <c r="R21" s="551"/>
      <c r="S21" s="551"/>
      <c r="T21" s="551"/>
      <c r="U21" s="551"/>
      <c r="V21" s="551"/>
      <c r="W21" s="551"/>
      <c r="X21" s="551"/>
      <c r="Y21" s="551"/>
      <c r="Z21" s="551"/>
      <c r="AA21" s="551"/>
      <c r="AB21" s="551"/>
      <c r="AC21" s="551"/>
      <c r="AD21" s="551"/>
      <c r="AE21" s="551"/>
      <c r="AF21" s="551"/>
      <c r="AG21" s="552"/>
    </row>
    <row r="22" spans="2:33" s="180" customFormat="1" ht="17.25" customHeight="1">
      <c r="B22" s="550"/>
      <c r="C22" s="551"/>
      <c r="D22" s="551"/>
      <c r="E22" s="551"/>
      <c r="F22" s="551"/>
      <c r="G22" s="551"/>
      <c r="H22" s="551"/>
      <c r="I22" s="551"/>
      <c r="J22" s="551"/>
      <c r="K22" s="551"/>
      <c r="L22" s="551"/>
      <c r="M22" s="551"/>
      <c r="N22" s="551"/>
      <c r="O22" s="551"/>
      <c r="P22" s="551"/>
      <c r="Q22" s="551"/>
      <c r="R22" s="551"/>
      <c r="S22" s="551"/>
      <c r="T22" s="551"/>
      <c r="U22" s="551"/>
      <c r="V22" s="551"/>
      <c r="W22" s="551"/>
      <c r="X22" s="551"/>
      <c r="Y22" s="551"/>
      <c r="Z22" s="551"/>
      <c r="AA22" s="551"/>
      <c r="AB22" s="551"/>
      <c r="AC22" s="551"/>
      <c r="AD22" s="551"/>
      <c r="AE22" s="551"/>
      <c r="AF22" s="551"/>
      <c r="AG22" s="552"/>
    </row>
    <row r="23" spans="2:33" s="180" customFormat="1" ht="17.25" customHeight="1">
      <c r="B23" s="550"/>
      <c r="C23" s="551"/>
      <c r="D23" s="551"/>
      <c r="E23" s="551"/>
      <c r="F23" s="551"/>
      <c r="G23" s="551"/>
      <c r="H23" s="551"/>
      <c r="I23" s="551"/>
      <c r="J23" s="551"/>
      <c r="K23" s="551"/>
      <c r="L23" s="551"/>
      <c r="M23" s="551"/>
      <c r="N23" s="551"/>
      <c r="O23" s="551"/>
      <c r="P23" s="551"/>
      <c r="Q23" s="551"/>
      <c r="R23" s="551"/>
      <c r="S23" s="551"/>
      <c r="T23" s="551"/>
      <c r="U23" s="551"/>
      <c r="V23" s="551"/>
      <c r="W23" s="551"/>
      <c r="X23" s="551"/>
      <c r="Y23" s="551"/>
      <c r="Z23" s="551"/>
      <c r="AA23" s="551"/>
      <c r="AB23" s="551"/>
      <c r="AC23" s="551"/>
      <c r="AD23" s="551"/>
      <c r="AE23" s="551"/>
      <c r="AF23" s="551"/>
      <c r="AG23" s="552"/>
    </row>
    <row r="24" spans="2:33" s="180" customFormat="1" ht="17.25" customHeight="1">
      <c r="B24" s="550"/>
      <c r="C24" s="551"/>
      <c r="D24" s="551"/>
      <c r="E24" s="551"/>
      <c r="F24" s="551"/>
      <c r="G24" s="551"/>
      <c r="H24" s="551"/>
      <c r="I24" s="551"/>
      <c r="J24" s="551"/>
      <c r="K24" s="551"/>
      <c r="L24" s="551"/>
      <c r="M24" s="551"/>
      <c r="N24" s="551"/>
      <c r="O24" s="551"/>
      <c r="P24" s="551"/>
      <c r="Q24" s="551"/>
      <c r="R24" s="551"/>
      <c r="S24" s="551"/>
      <c r="T24" s="551"/>
      <c r="U24" s="551"/>
      <c r="V24" s="551"/>
      <c r="W24" s="551"/>
      <c r="X24" s="551"/>
      <c r="Y24" s="551"/>
      <c r="Z24" s="551"/>
      <c r="AA24" s="551"/>
      <c r="AB24" s="551"/>
      <c r="AC24" s="551"/>
      <c r="AD24" s="551"/>
      <c r="AE24" s="551"/>
      <c r="AF24" s="551"/>
      <c r="AG24" s="552"/>
    </row>
    <row r="25" spans="2:33" s="180" customFormat="1" ht="17.25" customHeight="1">
      <c r="B25" s="550"/>
      <c r="C25" s="551"/>
      <c r="D25" s="551"/>
      <c r="E25" s="551"/>
      <c r="F25" s="551"/>
      <c r="G25" s="551"/>
      <c r="H25" s="551"/>
      <c r="I25" s="551"/>
      <c r="J25" s="551"/>
      <c r="K25" s="551"/>
      <c r="L25" s="551"/>
      <c r="M25" s="551"/>
      <c r="N25" s="551"/>
      <c r="O25" s="551"/>
      <c r="P25" s="551"/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51"/>
      <c r="AG25" s="552"/>
    </row>
    <row r="26" spans="2:33" s="180" customFormat="1" ht="17.25" customHeight="1">
      <c r="B26" s="550"/>
      <c r="C26" s="551"/>
      <c r="D26" s="551"/>
      <c r="E26" s="551"/>
      <c r="F26" s="551"/>
      <c r="G26" s="551"/>
      <c r="H26" s="551"/>
      <c r="I26" s="551"/>
      <c r="J26" s="551"/>
      <c r="K26" s="551"/>
      <c r="L26" s="551"/>
      <c r="M26" s="551"/>
      <c r="N26" s="551"/>
      <c r="O26" s="551"/>
      <c r="P26" s="551"/>
      <c r="Q26" s="551"/>
      <c r="R26" s="551"/>
      <c r="S26" s="551"/>
      <c r="T26" s="551"/>
      <c r="U26" s="551"/>
      <c r="V26" s="551"/>
      <c r="W26" s="551"/>
      <c r="X26" s="551"/>
      <c r="Y26" s="551"/>
      <c r="Z26" s="551"/>
      <c r="AA26" s="551"/>
      <c r="AB26" s="551"/>
      <c r="AC26" s="551"/>
      <c r="AD26" s="551"/>
      <c r="AE26" s="551"/>
      <c r="AF26" s="551"/>
      <c r="AG26" s="552"/>
    </row>
    <row r="27" spans="2:33" s="180" customFormat="1" ht="16.5" customHeight="1">
      <c r="B27" s="553"/>
      <c r="C27" s="554"/>
      <c r="D27" s="554"/>
      <c r="E27" s="554"/>
      <c r="F27" s="554"/>
      <c r="G27" s="554"/>
      <c r="H27" s="554"/>
      <c r="I27" s="554"/>
      <c r="J27" s="554"/>
      <c r="K27" s="554"/>
      <c r="L27" s="554"/>
      <c r="M27" s="554"/>
      <c r="N27" s="554"/>
      <c r="O27" s="554"/>
      <c r="P27" s="554"/>
      <c r="Q27" s="554"/>
      <c r="R27" s="554"/>
      <c r="S27" s="554"/>
      <c r="T27" s="554"/>
      <c r="U27" s="554"/>
      <c r="V27" s="554"/>
      <c r="W27" s="554"/>
      <c r="X27" s="554"/>
      <c r="Y27" s="554"/>
      <c r="Z27" s="554"/>
      <c r="AA27" s="554"/>
      <c r="AB27" s="554"/>
      <c r="AC27" s="554"/>
      <c r="AD27" s="554"/>
      <c r="AE27" s="554"/>
      <c r="AF27" s="554"/>
      <c r="AG27" s="555"/>
    </row>
    <row r="28" spans="2:33" s="180" customFormat="1" ht="16.5" customHeight="1"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</row>
    <row r="29" spans="2:3" s="237" customFormat="1" ht="15">
      <c r="B29" s="248" t="s">
        <v>462</v>
      </c>
      <c r="C29" s="238"/>
    </row>
    <row r="30" spans="2:24" s="237" customFormat="1" ht="19.5" customHeight="1">
      <c r="B30" s="517" t="s">
        <v>520</v>
      </c>
      <c r="C30" s="492"/>
      <c r="D30" s="492"/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2"/>
      <c r="Q30" s="492"/>
      <c r="R30" s="492"/>
      <c r="S30" s="492"/>
      <c r="T30" s="492"/>
      <c r="U30" s="492"/>
      <c r="V30" s="492"/>
      <c r="W30" s="492"/>
      <c r="X30" s="492"/>
    </row>
    <row r="31" spans="2:33" s="180" customFormat="1" ht="17.25" customHeight="1">
      <c r="B31" s="547"/>
      <c r="C31" s="548"/>
      <c r="D31" s="548"/>
      <c r="E31" s="548"/>
      <c r="F31" s="548"/>
      <c r="G31" s="548"/>
      <c r="H31" s="548"/>
      <c r="I31" s="548"/>
      <c r="J31" s="548"/>
      <c r="K31" s="548"/>
      <c r="L31" s="548"/>
      <c r="M31" s="548"/>
      <c r="N31" s="548"/>
      <c r="O31" s="548"/>
      <c r="P31" s="548"/>
      <c r="Q31" s="548"/>
      <c r="R31" s="548"/>
      <c r="S31" s="548"/>
      <c r="T31" s="548"/>
      <c r="U31" s="548"/>
      <c r="V31" s="548"/>
      <c r="W31" s="548"/>
      <c r="X31" s="548"/>
      <c r="Y31" s="548"/>
      <c r="Z31" s="548"/>
      <c r="AA31" s="548"/>
      <c r="AB31" s="548"/>
      <c r="AC31" s="548"/>
      <c r="AD31" s="548"/>
      <c r="AE31" s="548"/>
      <c r="AF31" s="548"/>
      <c r="AG31" s="549"/>
    </row>
    <row r="32" spans="2:33" s="180" customFormat="1" ht="17.25" customHeight="1">
      <c r="B32" s="550"/>
      <c r="C32" s="551"/>
      <c r="D32" s="551"/>
      <c r="E32" s="551"/>
      <c r="F32" s="551"/>
      <c r="G32" s="551"/>
      <c r="H32" s="551"/>
      <c r="I32" s="551"/>
      <c r="J32" s="551"/>
      <c r="K32" s="551"/>
      <c r="L32" s="551"/>
      <c r="M32" s="551"/>
      <c r="N32" s="551"/>
      <c r="O32" s="551"/>
      <c r="P32" s="551"/>
      <c r="Q32" s="551"/>
      <c r="R32" s="551"/>
      <c r="S32" s="551"/>
      <c r="T32" s="551"/>
      <c r="U32" s="551"/>
      <c r="V32" s="551"/>
      <c r="W32" s="551"/>
      <c r="X32" s="551"/>
      <c r="Y32" s="551"/>
      <c r="Z32" s="551"/>
      <c r="AA32" s="551"/>
      <c r="AB32" s="551"/>
      <c r="AC32" s="551"/>
      <c r="AD32" s="551"/>
      <c r="AE32" s="551"/>
      <c r="AF32" s="551"/>
      <c r="AG32" s="552"/>
    </row>
    <row r="33" spans="2:33" s="180" customFormat="1" ht="17.25" customHeight="1">
      <c r="B33" s="550"/>
      <c r="C33" s="551"/>
      <c r="D33" s="551"/>
      <c r="E33" s="551"/>
      <c r="F33" s="551"/>
      <c r="G33" s="551"/>
      <c r="H33" s="551"/>
      <c r="I33" s="551"/>
      <c r="J33" s="551"/>
      <c r="K33" s="551"/>
      <c r="L33" s="551"/>
      <c r="M33" s="551"/>
      <c r="N33" s="551"/>
      <c r="O33" s="551"/>
      <c r="P33" s="551"/>
      <c r="Q33" s="551"/>
      <c r="R33" s="551"/>
      <c r="S33" s="551"/>
      <c r="T33" s="551"/>
      <c r="U33" s="551"/>
      <c r="V33" s="551"/>
      <c r="W33" s="551"/>
      <c r="X33" s="551"/>
      <c r="Y33" s="551"/>
      <c r="Z33" s="551"/>
      <c r="AA33" s="551"/>
      <c r="AB33" s="551"/>
      <c r="AC33" s="551"/>
      <c r="AD33" s="551"/>
      <c r="AE33" s="551"/>
      <c r="AF33" s="551"/>
      <c r="AG33" s="552"/>
    </row>
    <row r="34" spans="2:33" s="180" customFormat="1" ht="17.25" customHeight="1">
      <c r="B34" s="550"/>
      <c r="C34" s="551"/>
      <c r="D34" s="551"/>
      <c r="E34" s="551"/>
      <c r="F34" s="551"/>
      <c r="G34" s="551"/>
      <c r="H34" s="551"/>
      <c r="I34" s="551"/>
      <c r="J34" s="551"/>
      <c r="K34" s="551"/>
      <c r="L34" s="551"/>
      <c r="M34" s="551"/>
      <c r="N34" s="551"/>
      <c r="O34" s="551"/>
      <c r="P34" s="551"/>
      <c r="Q34" s="551"/>
      <c r="R34" s="551"/>
      <c r="S34" s="551"/>
      <c r="T34" s="551"/>
      <c r="U34" s="551"/>
      <c r="V34" s="551"/>
      <c r="W34" s="551"/>
      <c r="X34" s="551"/>
      <c r="Y34" s="551"/>
      <c r="Z34" s="551"/>
      <c r="AA34" s="551"/>
      <c r="AB34" s="551"/>
      <c r="AC34" s="551"/>
      <c r="AD34" s="551"/>
      <c r="AE34" s="551"/>
      <c r="AF34" s="551"/>
      <c r="AG34" s="552"/>
    </row>
    <row r="35" spans="2:33" s="180" customFormat="1" ht="17.25" customHeight="1">
      <c r="B35" s="550"/>
      <c r="C35" s="551"/>
      <c r="D35" s="551"/>
      <c r="E35" s="551"/>
      <c r="F35" s="551"/>
      <c r="G35" s="551"/>
      <c r="H35" s="551"/>
      <c r="I35" s="551"/>
      <c r="J35" s="551"/>
      <c r="K35" s="551"/>
      <c r="L35" s="551"/>
      <c r="M35" s="551"/>
      <c r="N35" s="551"/>
      <c r="O35" s="551"/>
      <c r="P35" s="551"/>
      <c r="Q35" s="551"/>
      <c r="R35" s="551"/>
      <c r="S35" s="551"/>
      <c r="T35" s="551"/>
      <c r="U35" s="551"/>
      <c r="V35" s="551"/>
      <c r="W35" s="551"/>
      <c r="X35" s="551"/>
      <c r="Y35" s="551"/>
      <c r="Z35" s="551"/>
      <c r="AA35" s="551"/>
      <c r="AB35" s="551"/>
      <c r="AC35" s="551"/>
      <c r="AD35" s="551"/>
      <c r="AE35" s="551"/>
      <c r="AF35" s="551"/>
      <c r="AG35" s="552"/>
    </row>
    <row r="36" spans="2:33" s="180" customFormat="1" ht="17.25" customHeight="1">
      <c r="B36" s="550"/>
      <c r="C36" s="551"/>
      <c r="D36" s="551"/>
      <c r="E36" s="551"/>
      <c r="F36" s="551"/>
      <c r="G36" s="551"/>
      <c r="H36" s="551"/>
      <c r="I36" s="551"/>
      <c r="J36" s="551"/>
      <c r="K36" s="551"/>
      <c r="L36" s="551"/>
      <c r="M36" s="551"/>
      <c r="N36" s="551"/>
      <c r="O36" s="551"/>
      <c r="P36" s="551"/>
      <c r="Q36" s="551"/>
      <c r="R36" s="551"/>
      <c r="S36" s="551"/>
      <c r="T36" s="551"/>
      <c r="U36" s="551"/>
      <c r="V36" s="551"/>
      <c r="W36" s="551"/>
      <c r="X36" s="551"/>
      <c r="Y36" s="551"/>
      <c r="Z36" s="551"/>
      <c r="AA36" s="551"/>
      <c r="AB36" s="551"/>
      <c r="AC36" s="551"/>
      <c r="AD36" s="551"/>
      <c r="AE36" s="551"/>
      <c r="AF36" s="551"/>
      <c r="AG36" s="552"/>
    </row>
    <row r="37" spans="2:33" s="180" customFormat="1" ht="17.25" customHeight="1">
      <c r="B37" s="550"/>
      <c r="C37" s="551"/>
      <c r="D37" s="551"/>
      <c r="E37" s="551"/>
      <c r="F37" s="551"/>
      <c r="G37" s="551"/>
      <c r="H37" s="551"/>
      <c r="I37" s="551"/>
      <c r="J37" s="551"/>
      <c r="K37" s="551"/>
      <c r="L37" s="551"/>
      <c r="M37" s="551"/>
      <c r="N37" s="551"/>
      <c r="O37" s="551"/>
      <c r="P37" s="551"/>
      <c r="Q37" s="551"/>
      <c r="R37" s="551"/>
      <c r="S37" s="551"/>
      <c r="T37" s="551"/>
      <c r="U37" s="551"/>
      <c r="V37" s="551"/>
      <c r="W37" s="551"/>
      <c r="X37" s="551"/>
      <c r="Y37" s="551"/>
      <c r="Z37" s="551"/>
      <c r="AA37" s="551"/>
      <c r="AB37" s="551"/>
      <c r="AC37" s="551"/>
      <c r="AD37" s="551"/>
      <c r="AE37" s="551"/>
      <c r="AF37" s="551"/>
      <c r="AG37" s="552"/>
    </row>
    <row r="38" spans="2:33" s="180" customFormat="1" ht="17.25" customHeight="1">
      <c r="B38" s="550"/>
      <c r="C38" s="551"/>
      <c r="D38" s="551"/>
      <c r="E38" s="551"/>
      <c r="F38" s="551"/>
      <c r="G38" s="551"/>
      <c r="H38" s="551"/>
      <c r="I38" s="551"/>
      <c r="J38" s="551"/>
      <c r="K38" s="551"/>
      <c r="L38" s="551"/>
      <c r="M38" s="551"/>
      <c r="N38" s="551"/>
      <c r="O38" s="551"/>
      <c r="P38" s="551"/>
      <c r="Q38" s="551"/>
      <c r="R38" s="551"/>
      <c r="S38" s="551"/>
      <c r="T38" s="551"/>
      <c r="U38" s="551"/>
      <c r="V38" s="551"/>
      <c r="W38" s="551"/>
      <c r="X38" s="551"/>
      <c r="Y38" s="551"/>
      <c r="Z38" s="551"/>
      <c r="AA38" s="551"/>
      <c r="AB38" s="551"/>
      <c r="AC38" s="551"/>
      <c r="AD38" s="551"/>
      <c r="AE38" s="551"/>
      <c r="AF38" s="551"/>
      <c r="AG38" s="552"/>
    </row>
    <row r="39" spans="2:33" s="180" customFormat="1" ht="16.5" customHeight="1">
      <c r="B39" s="553"/>
      <c r="C39" s="554"/>
      <c r="D39" s="554"/>
      <c r="E39" s="554"/>
      <c r="F39" s="554"/>
      <c r="G39" s="554"/>
      <c r="H39" s="554"/>
      <c r="I39" s="554"/>
      <c r="J39" s="554"/>
      <c r="K39" s="554"/>
      <c r="L39" s="554"/>
      <c r="M39" s="554"/>
      <c r="N39" s="554"/>
      <c r="O39" s="554"/>
      <c r="P39" s="554"/>
      <c r="Q39" s="554"/>
      <c r="R39" s="554"/>
      <c r="S39" s="554"/>
      <c r="T39" s="554"/>
      <c r="U39" s="554"/>
      <c r="V39" s="554"/>
      <c r="W39" s="554"/>
      <c r="X39" s="554"/>
      <c r="Y39" s="554"/>
      <c r="Z39" s="554"/>
      <c r="AA39" s="554"/>
      <c r="AB39" s="554"/>
      <c r="AC39" s="554"/>
      <c r="AD39" s="554"/>
      <c r="AE39" s="554"/>
      <c r="AF39" s="554"/>
      <c r="AG39" s="555"/>
    </row>
    <row r="40" spans="2:33" s="180" customFormat="1" ht="16.5" customHeight="1">
      <c r="B40" s="495"/>
      <c r="C40" s="495"/>
      <c r="D40" s="495"/>
      <c r="E40" s="495"/>
      <c r="F40" s="495"/>
      <c r="G40" s="495"/>
      <c r="H40" s="495"/>
      <c r="I40" s="495"/>
      <c r="J40" s="495"/>
      <c r="K40" s="495"/>
      <c r="L40" s="495"/>
      <c r="M40" s="495"/>
      <c r="N40" s="495"/>
      <c r="O40" s="495"/>
      <c r="P40" s="495"/>
      <c r="Q40" s="495"/>
      <c r="R40" s="495"/>
      <c r="S40" s="495"/>
      <c r="T40" s="495"/>
      <c r="U40" s="495"/>
      <c r="V40" s="495"/>
      <c r="W40" s="495"/>
      <c r="X40" s="495"/>
      <c r="Y40" s="495"/>
      <c r="Z40" s="495"/>
      <c r="AA40" s="495"/>
      <c r="AB40" s="495"/>
      <c r="AC40" s="495"/>
      <c r="AD40" s="495"/>
      <c r="AE40" s="495"/>
      <c r="AF40" s="495"/>
      <c r="AG40" s="495"/>
    </row>
    <row r="41" spans="2:33" s="180" customFormat="1" ht="16.5" customHeight="1">
      <c r="B41" s="235" t="s">
        <v>176</v>
      </c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</row>
    <row r="42" s="180" customFormat="1" ht="6.75" customHeight="1"/>
    <row r="43" s="180" customFormat="1" ht="8.25" customHeight="1"/>
    <row r="44" spans="2:33" s="180" customFormat="1" ht="17.25" customHeight="1">
      <c r="B44" s="547" t="s">
        <v>26</v>
      </c>
      <c r="C44" s="548"/>
      <c r="D44" s="548"/>
      <c r="E44" s="548"/>
      <c r="F44" s="548"/>
      <c r="G44" s="548"/>
      <c r="H44" s="548"/>
      <c r="I44" s="548"/>
      <c r="J44" s="548"/>
      <c r="K44" s="548"/>
      <c r="L44" s="548"/>
      <c r="M44" s="548"/>
      <c r="N44" s="548"/>
      <c r="O44" s="548"/>
      <c r="P44" s="548"/>
      <c r="Q44" s="548"/>
      <c r="R44" s="548"/>
      <c r="S44" s="548"/>
      <c r="T44" s="548"/>
      <c r="U44" s="548"/>
      <c r="V44" s="548"/>
      <c r="W44" s="548"/>
      <c r="X44" s="548"/>
      <c r="Y44" s="548"/>
      <c r="Z44" s="548"/>
      <c r="AA44" s="548"/>
      <c r="AB44" s="548"/>
      <c r="AC44" s="548"/>
      <c r="AD44" s="548"/>
      <c r="AE44" s="548"/>
      <c r="AF44" s="548"/>
      <c r="AG44" s="549"/>
    </row>
    <row r="45" spans="2:33" s="180" customFormat="1" ht="17.25" customHeight="1"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2"/>
    </row>
    <row r="46" spans="2:33" s="180" customFormat="1" ht="17.25" customHeight="1">
      <c r="B46" s="550"/>
      <c r="C46" s="551"/>
      <c r="D46" s="551"/>
      <c r="E46" s="551"/>
      <c r="F46" s="551"/>
      <c r="G46" s="551"/>
      <c r="H46" s="551"/>
      <c r="I46" s="551"/>
      <c r="J46" s="551"/>
      <c r="K46" s="551"/>
      <c r="L46" s="551"/>
      <c r="M46" s="551"/>
      <c r="N46" s="551"/>
      <c r="O46" s="551"/>
      <c r="P46" s="551"/>
      <c r="Q46" s="551"/>
      <c r="R46" s="551"/>
      <c r="S46" s="551"/>
      <c r="T46" s="551"/>
      <c r="U46" s="551"/>
      <c r="V46" s="551"/>
      <c r="W46" s="551"/>
      <c r="X46" s="551"/>
      <c r="Y46" s="551"/>
      <c r="Z46" s="551"/>
      <c r="AA46" s="551"/>
      <c r="AB46" s="551"/>
      <c r="AC46" s="551"/>
      <c r="AD46" s="551"/>
      <c r="AE46" s="551"/>
      <c r="AF46" s="551"/>
      <c r="AG46" s="552"/>
    </row>
    <row r="47" spans="2:33" s="180" customFormat="1" ht="17.25" customHeight="1">
      <c r="B47" s="550"/>
      <c r="C47" s="551"/>
      <c r="D47" s="551"/>
      <c r="E47" s="551"/>
      <c r="F47" s="551"/>
      <c r="G47" s="551"/>
      <c r="H47" s="551"/>
      <c r="I47" s="551"/>
      <c r="J47" s="551"/>
      <c r="K47" s="551"/>
      <c r="L47" s="551"/>
      <c r="M47" s="551"/>
      <c r="N47" s="551"/>
      <c r="O47" s="551"/>
      <c r="P47" s="551"/>
      <c r="Q47" s="551"/>
      <c r="R47" s="551"/>
      <c r="S47" s="551"/>
      <c r="T47" s="551"/>
      <c r="U47" s="551"/>
      <c r="V47" s="551"/>
      <c r="W47" s="551"/>
      <c r="X47" s="551"/>
      <c r="Y47" s="551"/>
      <c r="Z47" s="551"/>
      <c r="AA47" s="551"/>
      <c r="AB47" s="551"/>
      <c r="AC47" s="551"/>
      <c r="AD47" s="551"/>
      <c r="AE47" s="551"/>
      <c r="AF47" s="551"/>
      <c r="AG47" s="552"/>
    </row>
    <row r="48" spans="2:33" s="180" customFormat="1" ht="17.25" customHeight="1">
      <c r="B48" s="550"/>
      <c r="C48" s="551"/>
      <c r="D48" s="551"/>
      <c r="E48" s="551"/>
      <c r="F48" s="551"/>
      <c r="G48" s="551"/>
      <c r="H48" s="551"/>
      <c r="I48" s="551"/>
      <c r="J48" s="551"/>
      <c r="K48" s="551"/>
      <c r="L48" s="551"/>
      <c r="M48" s="551"/>
      <c r="N48" s="551"/>
      <c r="O48" s="551"/>
      <c r="P48" s="551"/>
      <c r="Q48" s="551"/>
      <c r="R48" s="551"/>
      <c r="S48" s="551"/>
      <c r="T48" s="551"/>
      <c r="U48" s="551"/>
      <c r="V48" s="551"/>
      <c r="W48" s="551"/>
      <c r="X48" s="551"/>
      <c r="Y48" s="551"/>
      <c r="Z48" s="551"/>
      <c r="AA48" s="551"/>
      <c r="AB48" s="551"/>
      <c r="AC48" s="551"/>
      <c r="AD48" s="551"/>
      <c r="AE48" s="551"/>
      <c r="AF48" s="551"/>
      <c r="AG48" s="552"/>
    </row>
    <row r="49" spans="2:33" s="180" customFormat="1" ht="17.25" customHeight="1">
      <c r="B49" s="550"/>
      <c r="C49" s="551"/>
      <c r="D49" s="551"/>
      <c r="E49" s="551"/>
      <c r="F49" s="551"/>
      <c r="G49" s="551"/>
      <c r="H49" s="551"/>
      <c r="I49" s="551"/>
      <c r="J49" s="551"/>
      <c r="K49" s="551"/>
      <c r="L49" s="551"/>
      <c r="M49" s="551"/>
      <c r="N49" s="551"/>
      <c r="O49" s="551"/>
      <c r="P49" s="551"/>
      <c r="Q49" s="551"/>
      <c r="R49" s="551"/>
      <c r="S49" s="551"/>
      <c r="T49" s="551"/>
      <c r="U49" s="551"/>
      <c r="V49" s="551"/>
      <c r="W49" s="551"/>
      <c r="X49" s="551"/>
      <c r="Y49" s="551"/>
      <c r="Z49" s="551"/>
      <c r="AA49" s="551"/>
      <c r="AB49" s="551"/>
      <c r="AC49" s="551"/>
      <c r="AD49" s="551"/>
      <c r="AE49" s="551"/>
      <c r="AF49" s="551"/>
      <c r="AG49" s="552"/>
    </row>
    <row r="50" spans="2:33" s="180" customFormat="1" ht="17.25" customHeight="1">
      <c r="B50" s="550"/>
      <c r="C50" s="551"/>
      <c r="D50" s="551"/>
      <c r="E50" s="551"/>
      <c r="F50" s="551"/>
      <c r="G50" s="551"/>
      <c r="H50" s="551"/>
      <c r="I50" s="551"/>
      <c r="J50" s="551"/>
      <c r="K50" s="551"/>
      <c r="L50" s="551"/>
      <c r="M50" s="551"/>
      <c r="N50" s="551"/>
      <c r="O50" s="551"/>
      <c r="P50" s="551"/>
      <c r="Q50" s="551"/>
      <c r="R50" s="551"/>
      <c r="S50" s="551"/>
      <c r="T50" s="551"/>
      <c r="U50" s="551"/>
      <c r="V50" s="551"/>
      <c r="W50" s="551"/>
      <c r="X50" s="551"/>
      <c r="Y50" s="551"/>
      <c r="Z50" s="551"/>
      <c r="AA50" s="551"/>
      <c r="AB50" s="551"/>
      <c r="AC50" s="551"/>
      <c r="AD50" s="551"/>
      <c r="AE50" s="551"/>
      <c r="AF50" s="551"/>
      <c r="AG50" s="552"/>
    </row>
    <row r="51" spans="2:33" s="180" customFormat="1" ht="17.25" customHeight="1">
      <c r="B51" s="550"/>
      <c r="C51" s="551"/>
      <c r="D51" s="551"/>
      <c r="E51" s="551"/>
      <c r="F51" s="551"/>
      <c r="G51" s="551"/>
      <c r="H51" s="551"/>
      <c r="I51" s="551"/>
      <c r="J51" s="551"/>
      <c r="K51" s="551"/>
      <c r="L51" s="551"/>
      <c r="M51" s="551"/>
      <c r="N51" s="551"/>
      <c r="O51" s="551"/>
      <c r="P51" s="551"/>
      <c r="Q51" s="551"/>
      <c r="R51" s="551"/>
      <c r="S51" s="551"/>
      <c r="T51" s="551"/>
      <c r="U51" s="551"/>
      <c r="V51" s="551"/>
      <c r="W51" s="551"/>
      <c r="X51" s="551"/>
      <c r="Y51" s="551"/>
      <c r="Z51" s="551"/>
      <c r="AA51" s="551"/>
      <c r="AB51" s="551"/>
      <c r="AC51" s="551"/>
      <c r="AD51" s="551"/>
      <c r="AE51" s="551"/>
      <c r="AF51" s="551"/>
      <c r="AG51" s="552"/>
    </row>
    <row r="52" spans="2:33" s="180" customFormat="1" ht="16.5" customHeight="1">
      <c r="B52" s="553"/>
      <c r="C52" s="554"/>
      <c r="D52" s="554"/>
      <c r="E52" s="554"/>
      <c r="F52" s="554"/>
      <c r="G52" s="554"/>
      <c r="H52" s="554"/>
      <c r="I52" s="554"/>
      <c r="J52" s="554"/>
      <c r="K52" s="554"/>
      <c r="L52" s="554"/>
      <c r="M52" s="554"/>
      <c r="N52" s="554"/>
      <c r="O52" s="554"/>
      <c r="P52" s="554"/>
      <c r="Q52" s="554"/>
      <c r="R52" s="554"/>
      <c r="S52" s="554"/>
      <c r="T52" s="554"/>
      <c r="U52" s="554"/>
      <c r="V52" s="554"/>
      <c r="W52" s="554"/>
      <c r="X52" s="554"/>
      <c r="Y52" s="554"/>
      <c r="Z52" s="554"/>
      <c r="AA52" s="554"/>
      <c r="AB52" s="554"/>
      <c r="AC52" s="554"/>
      <c r="AD52" s="554"/>
      <c r="AE52" s="554"/>
      <c r="AF52" s="554"/>
      <c r="AG52" s="555"/>
    </row>
    <row r="53" spans="2:33" s="180" customFormat="1" ht="16.5" customHeight="1"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</row>
    <row r="54" spans="2:33" s="180" customFormat="1" ht="16.5" customHeight="1">
      <c r="B54" s="235" t="s">
        <v>177</v>
      </c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</row>
    <row r="55" s="180" customFormat="1" ht="6.75" customHeight="1"/>
    <row r="56" s="180" customFormat="1" ht="8.25" customHeight="1"/>
    <row r="57" spans="2:33" s="180" customFormat="1" ht="17.25" customHeight="1">
      <c r="B57" s="547" t="s">
        <v>26</v>
      </c>
      <c r="C57" s="548"/>
      <c r="D57" s="548"/>
      <c r="E57" s="548"/>
      <c r="F57" s="548"/>
      <c r="G57" s="548"/>
      <c r="H57" s="548"/>
      <c r="I57" s="548"/>
      <c r="J57" s="548"/>
      <c r="K57" s="548"/>
      <c r="L57" s="548"/>
      <c r="M57" s="548"/>
      <c r="N57" s="548"/>
      <c r="O57" s="548"/>
      <c r="P57" s="548"/>
      <c r="Q57" s="548"/>
      <c r="R57" s="548"/>
      <c r="S57" s="548"/>
      <c r="T57" s="548"/>
      <c r="U57" s="548"/>
      <c r="V57" s="548"/>
      <c r="W57" s="548"/>
      <c r="X57" s="548"/>
      <c r="Y57" s="548"/>
      <c r="Z57" s="548"/>
      <c r="AA57" s="548"/>
      <c r="AB57" s="548"/>
      <c r="AC57" s="548"/>
      <c r="AD57" s="548"/>
      <c r="AE57" s="548"/>
      <c r="AF57" s="548"/>
      <c r="AG57" s="549"/>
    </row>
    <row r="58" spans="2:33" s="180" customFormat="1" ht="17.25" customHeight="1">
      <c r="B58" s="550"/>
      <c r="C58" s="551"/>
      <c r="D58" s="551"/>
      <c r="E58" s="551"/>
      <c r="F58" s="551"/>
      <c r="G58" s="551"/>
      <c r="H58" s="551"/>
      <c r="I58" s="551"/>
      <c r="J58" s="551"/>
      <c r="K58" s="551"/>
      <c r="L58" s="551"/>
      <c r="M58" s="551"/>
      <c r="N58" s="551"/>
      <c r="O58" s="551"/>
      <c r="P58" s="551"/>
      <c r="Q58" s="551"/>
      <c r="R58" s="551"/>
      <c r="S58" s="551"/>
      <c r="T58" s="551"/>
      <c r="U58" s="551"/>
      <c r="V58" s="551"/>
      <c r="W58" s="551"/>
      <c r="X58" s="551"/>
      <c r="Y58" s="551"/>
      <c r="Z58" s="551"/>
      <c r="AA58" s="551"/>
      <c r="AB58" s="551"/>
      <c r="AC58" s="551"/>
      <c r="AD58" s="551"/>
      <c r="AE58" s="551"/>
      <c r="AF58" s="551"/>
      <c r="AG58" s="552"/>
    </row>
    <row r="59" spans="2:33" s="180" customFormat="1" ht="17.25" customHeight="1">
      <c r="B59" s="550"/>
      <c r="C59" s="551"/>
      <c r="D59" s="551"/>
      <c r="E59" s="551"/>
      <c r="F59" s="551"/>
      <c r="G59" s="551"/>
      <c r="H59" s="551"/>
      <c r="I59" s="551"/>
      <c r="J59" s="551"/>
      <c r="K59" s="551"/>
      <c r="L59" s="551"/>
      <c r="M59" s="551"/>
      <c r="N59" s="551"/>
      <c r="O59" s="551"/>
      <c r="P59" s="551"/>
      <c r="Q59" s="551"/>
      <c r="R59" s="551"/>
      <c r="S59" s="551"/>
      <c r="T59" s="551"/>
      <c r="U59" s="551"/>
      <c r="V59" s="551"/>
      <c r="W59" s="551"/>
      <c r="X59" s="551"/>
      <c r="Y59" s="551"/>
      <c r="Z59" s="551"/>
      <c r="AA59" s="551"/>
      <c r="AB59" s="551"/>
      <c r="AC59" s="551"/>
      <c r="AD59" s="551"/>
      <c r="AE59" s="551"/>
      <c r="AF59" s="551"/>
      <c r="AG59" s="552"/>
    </row>
    <row r="60" spans="2:33" s="180" customFormat="1" ht="17.25" customHeight="1">
      <c r="B60" s="550"/>
      <c r="C60" s="551"/>
      <c r="D60" s="551"/>
      <c r="E60" s="551"/>
      <c r="F60" s="551"/>
      <c r="G60" s="551"/>
      <c r="H60" s="551"/>
      <c r="I60" s="551"/>
      <c r="J60" s="551"/>
      <c r="K60" s="551"/>
      <c r="L60" s="551"/>
      <c r="M60" s="551"/>
      <c r="N60" s="551"/>
      <c r="O60" s="551"/>
      <c r="P60" s="551"/>
      <c r="Q60" s="551"/>
      <c r="R60" s="551"/>
      <c r="S60" s="551"/>
      <c r="T60" s="551"/>
      <c r="U60" s="551"/>
      <c r="V60" s="551"/>
      <c r="W60" s="551"/>
      <c r="X60" s="551"/>
      <c r="Y60" s="551"/>
      <c r="Z60" s="551"/>
      <c r="AA60" s="551"/>
      <c r="AB60" s="551"/>
      <c r="AC60" s="551"/>
      <c r="AD60" s="551"/>
      <c r="AE60" s="551"/>
      <c r="AF60" s="551"/>
      <c r="AG60" s="552"/>
    </row>
    <row r="61" spans="2:33" s="180" customFormat="1" ht="17.25" customHeight="1">
      <c r="B61" s="550"/>
      <c r="C61" s="551"/>
      <c r="D61" s="551"/>
      <c r="E61" s="551"/>
      <c r="F61" s="551"/>
      <c r="G61" s="551"/>
      <c r="H61" s="551"/>
      <c r="I61" s="551"/>
      <c r="J61" s="551"/>
      <c r="K61" s="551"/>
      <c r="L61" s="551"/>
      <c r="M61" s="551"/>
      <c r="N61" s="551"/>
      <c r="O61" s="551"/>
      <c r="P61" s="551"/>
      <c r="Q61" s="551"/>
      <c r="R61" s="551"/>
      <c r="S61" s="551"/>
      <c r="T61" s="551"/>
      <c r="U61" s="551"/>
      <c r="V61" s="551"/>
      <c r="W61" s="551"/>
      <c r="X61" s="551"/>
      <c r="Y61" s="551"/>
      <c r="Z61" s="551"/>
      <c r="AA61" s="551"/>
      <c r="AB61" s="551"/>
      <c r="AC61" s="551"/>
      <c r="AD61" s="551"/>
      <c r="AE61" s="551"/>
      <c r="AF61" s="551"/>
      <c r="AG61" s="552"/>
    </row>
    <row r="62" spans="2:33" s="180" customFormat="1" ht="17.25" customHeight="1">
      <c r="B62" s="550"/>
      <c r="C62" s="551"/>
      <c r="D62" s="551"/>
      <c r="E62" s="551"/>
      <c r="F62" s="551"/>
      <c r="G62" s="551"/>
      <c r="H62" s="551"/>
      <c r="I62" s="551"/>
      <c r="J62" s="551"/>
      <c r="K62" s="551"/>
      <c r="L62" s="551"/>
      <c r="M62" s="551"/>
      <c r="N62" s="551"/>
      <c r="O62" s="551"/>
      <c r="P62" s="551"/>
      <c r="Q62" s="551"/>
      <c r="R62" s="551"/>
      <c r="S62" s="551"/>
      <c r="T62" s="551"/>
      <c r="U62" s="551"/>
      <c r="V62" s="551"/>
      <c r="W62" s="551"/>
      <c r="X62" s="551"/>
      <c r="Y62" s="551"/>
      <c r="Z62" s="551"/>
      <c r="AA62" s="551"/>
      <c r="AB62" s="551"/>
      <c r="AC62" s="551"/>
      <c r="AD62" s="551"/>
      <c r="AE62" s="551"/>
      <c r="AF62" s="551"/>
      <c r="AG62" s="552"/>
    </row>
    <row r="63" spans="2:33" s="180" customFormat="1" ht="17.25" customHeight="1">
      <c r="B63" s="550"/>
      <c r="C63" s="551"/>
      <c r="D63" s="551"/>
      <c r="E63" s="551"/>
      <c r="F63" s="551"/>
      <c r="G63" s="551"/>
      <c r="H63" s="551"/>
      <c r="I63" s="551"/>
      <c r="J63" s="551"/>
      <c r="K63" s="551"/>
      <c r="L63" s="551"/>
      <c r="M63" s="551"/>
      <c r="N63" s="551"/>
      <c r="O63" s="551"/>
      <c r="P63" s="551"/>
      <c r="Q63" s="551"/>
      <c r="R63" s="551"/>
      <c r="S63" s="551"/>
      <c r="T63" s="551"/>
      <c r="U63" s="551"/>
      <c r="V63" s="551"/>
      <c r="W63" s="551"/>
      <c r="X63" s="551"/>
      <c r="Y63" s="551"/>
      <c r="Z63" s="551"/>
      <c r="AA63" s="551"/>
      <c r="AB63" s="551"/>
      <c r="AC63" s="551"/>
      <c r="AD63" s="551"/>
      <c r="AE63" s="551"/>
      <c r="AF63" s="551"/>
      <c r="AG63" s="552"/>
    </row>
    <row r="64" spans="2:33" s="180" customFormat="1" ht="17.25" customHeight="1">
      <c r="B64" s="550"/>
      <c r="C64" s="551"/>
      <c r="D64" s="551"/>
      <c r="E64" s="551"/>
      <c r="F64" s="551"/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2"/>
    </row>
    <row r="65" spans="2:33" s="180" customFormat="1" ht="16.5" customHeight="1">
      <c r="B65" s="553"/>
      <c r="C65" s="554"/>
      <c r="D65" s="554"/>
      <c r="E65" s="554"/>
      <c r="F65" s="554"/>
      <c r="G65" s="554"/>
      <c r="H65" s="554"/>
      <c r="I65" s="554"/>
      <c r="J65" s="554"/>
      <c r="K65" s="554"/>
      <c r="L65" s="554"/>
      <c r="M65" s="554"/>
      <c r="N65" s="554"/>
      <c r="O65" s="554"/>
      <c r="P65" s="554"/>
      <c r="Q65" s="554"/>
      <c r="R65" s="554"/>
      <c r="S65" s="554"/>
      <c r="T65" s="554"/>
      <c r="U65" s="554"/>
      <c r="V65" s="554"/>
      <c r="W65" s="554"/>
      <c r="X65" s="554"/>
      <c r="Y65" s="554"/>
      <c r="Z65" s="554"/>
      <c r="AA65" s="554"/>
      <c r="AB65" s="554"/>
      <c r="AC65" s="554"/>
      <c r="AD65" s="554"/>
      <c r="AE65" s="554"/>
      <c r="AF65" s="554"/>
      <c r="AG65" s="555"/>
    </row>
    <row r="66" spans="2:33" s="180" customFormat="1" ht="16.5" customHeight="1"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</row>
    <row r="67" spans="2:33" s="180" customFormat="1" ht="16.5" customHeight="1">
      <c r="B67" s="235" t="s">
        <v>178</v>
      </c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</row>
    <row r="68" s="180" customFormat="1" ht="6.75" customHeight="1"/>
    <row r="69" s="180" customFormat="1" ht="8.25" customHeight="1"/>
    <row r="70" spans="2:33" s="180" customFormat="1" ht="17.25" customHeight="1">
      <c r="B70" s="547" t="s">
        <v>26</v>
      </c>
      <c r="C70" s="548"/>
      <c r="D70" s="548"/>
      <c r="E70" s="548"/>
      <c r="F70" s="548"/>
      <c r="G70" s="548"/>
      <c r="H70" s="548"/>
      <c r="I70" s="548"/>
      <c r="J70" s="548"/>
      <c r="K70" s="548"/>
      <c r="L70" s="548"/>
      <c r="M70" s="548"/>
      <c r="N70" s="548"/>
      <c r="O70" s="548"/>
      <c r="P70" s="548"/>
      <c r="Q70" s="548"/>
      <c r="R70" s="548"/>
      <c r="S70" s="548"/>
      <c r="T70" s="548"/>
      <c r="U70" s="548"/>
      <c r="V70" s="548"/>
      <c r="W70" s="548"/>
      <c r="X70" s="548"/>
      <c r="Y70" s="548"/>
      <c r="Z70" s="548"/>
      <c r="AA70" s="548"/>
      <c r="AB70" s="548"/>
      <c r="AC70" s="548"/>
      <c r="AD70" s="548"/>
      <c r="AE70" s="548"/>
      <c r="AF70" s="548"/>
      <c r="AG70" s="549"/>
    </row>
    <row r="71" spans="2:33" s="180" customFormat="1" ht="17.25" customHeight="1">
      <c r="B71" s="550"/>
      <c r="C71" s="551"/>
      <c r="D71" s="551"/>
      <c r="E71" s="551"/>
      <c r="F71" s="551"/>
      <c r="G71" s="551"/>
      <c r="H71" s="551"/>
      <c r="I71" s="551"/>
      <c r="J71" s="551"/>
      <c r="K71" s="551"/>
      <c r="L71" s="551"/>
      <c r="M71" s="551"/>
      <c r="N71" s="551"/>
      <c r="O71" s="551"/>
      <c r="P71" s="551"/>
      <c r="Q71" s="551"/>
      <c r="R71" s="551"/>
      <c r="S71" s="551"/>
      <c r="T71" s="551"/>
      <c r="U71" s="551"/>
      <c r="V71" s="551"/>
      <c r="W71" s="551"/>
      <c r="X71" s="551"/>
      <c r="Y71" s="551"/>
      <c r="Z71" s="551"/>
      <c r="AA71" s="551"/>
      <c r="AB71" s="551"/>
      <c r="AC71" s="551"/>
      <c r="AD71" s="551"/>
      <c r="AE71" s="551"/>
      <c r="AF71" s="551"/>
      <c r="AG71" s="552"/>
    </row>
    <row r="72" spans="2:33" s="180" customFormat="1" ht="17.25" customHeight="1">
      <c r="B72" s="550"/>
      <c r="C72" s="551"/>
      <c r="D72" s="551"/>
      <c r="E72" s="551"/>
      <c r="F72" s="551"/>
      <c r="G72" s="551"/>
      <c r="H72" s="551"/>
      <c r="I72" s="551"/>
      <c r="J72" s="551"/>
      <c r="K72" s="551"/>
      <c r="L72" s="551"/>
      <c r="M72" s="551"/>
      <c r="N72" s="551"/>
      <c r="O72" s="551"/>
      <c r="P72" s="551"/>
      <c r="Q72" s="551"/>
      <c r="R72" s="551"/>
      <c r="S72" s="551"/>
      <c r="T72" s="551"/>
      <c r="U72" s="551"/>
      <c r="V72" s="551"/>
      <c r="W72" s="551"/>
      <c r="X72" s="551"/>
      <c r="Y72" s="551"/>
      <c r="Z72" s="551"/>
      <c r="AA72" s="551"/>
      <c r="AB72" s="551"/>
      <c r="AC72" s="551"/>
      <c r="AD72" s="551"/>
      <c r="AE72" s="551"/>
      <c r="AF72" s="551"/>
      <c r="AG72" s="552"/>
    </row>
    <row r="73" spans="2:33" s="180" customFormat="1" ht="17.25" customHeight="1">
      <c r="B73" s="550"/>
      <c r="C73" s="551"/>
      <c r="D73" s="551"/>
      <c r="E73" s="551"/>
      <c r="F73" s="551"/>
      <c r="G73" s="551"/>
      <c r="H73" s="551"/>
      <c r="I73" s="551"/>
      <c r="J73" s="551"/>
      <c r="K73" s="551"/>
      <c r="L73" s="551"/>
      <c r="M73" s="551"/>
      <c r="N73" s="551"/>
      <c r="O73" s="551"/>
      <c r="P73" s="551"/>
      <c r="Q73" s="551"/>
      <c r="R73" s="551"/>
      <c r="S73" s="551"/>
      <c r="T73" s="551"/>
      <c r="U73" s="551"/>
      <c r="V73" s="551"/>
      <c r="W73" s="551"/>
      <c r="X73" s="551"/>
      <c r="Y73" s="551"/>
      <c r="Z73" s="551"/>
      <c r="AA73" s="551"/>
      <c r="AB73" s="551"/>
      <c r="AC73" s="551"/>
      <c r="AD73" s="551"/>
      <c r="AE73" s="551"/>
      <c r="AF73" s="551"/>
      <c r="AG73" s="552"/>
    </row>
    <row r="74" spans="2:33" s="180" customFormat="1" ht="17.25" customHeight="1">
      <c r="B74" s="550"/>
      <c r="C74" s="551"/>
      <c r="D74" s="551"/>
      <c r="E74" s="551"/>
      <c r="F74" s="551"/>
      <c r="G74" s="551"/>
      <c r="H74" s="551"/>
      <c r="I74" s="551"/>
      <c r="J74" s="551"/>
      <c r="K74" s="551"/>
      <c r="L74" s="551"/>
      <c r="M74" s="551"/>
      <c r="N74" s="551"/>
      <c r="O74" s="551"/>
      <c r="P74" s="551"/>
      <c r="Q74" s="551"/>
      <c r="R74" s="551"/>
      <c r="S74" s="551"/>
      <c r="T74" s="551"/>
      <c r="U74" s="551"/>
      <c r="V74" s="551"/>
      <c r="W74" s="551"/>
      <c r="X74" s="551"/>
      <c r="Y74" s="551"/>
      <c r="Z74" s="551"/>
      <c r="AA74" s="551"/>
      <c r="AB74" s="551"/>
      <c r="AC74" s="551"/>
      <c r="AD74" s="551"/>
      <c r="AE74" s="551"/>
      <c r="AF74" s="551"/>
      <c r="AG74" s="552"/>
    </row>
    <row r="75" spans="2:33" s="180" customFormat="1" ht="17.25" customHeight="1">
      <c r="B75" s="550"/>
      <c r="C75" s="551"/>
      <c r="D75" s="551"/>
      <c r="E75" s="551"/>
      <c r="F75" s="551"/>
      <c r="G75" s="551"/>
      <c r="H75" s="551"/>
      <c r="I75" s="551"/>
      <c r="J75" s="551"/>
      <c r="K75" s="551"/>
      <c r="L75" s="551"/>
      <c r="M75" s="551"/>
      <c r="N75" s="551"/>
      <c r="O75" s="551"/>
      <c r="P75" s="551"/>
      <c r="Q75" s="551"/>
      <c r="R75" s="551"/>
      <c r="S75" s="551"/>
      <c r="T75" s="551"/>
      <c r="U75" s="551"/>
      <c r="V75" s="551"/>
      <c r="W75" s="551"/>
      <c r="X75" s="551"/>
      <c r="Y75" s="551"/>
      <c r="Z75" s="551"/>
      <c r="AA75" s="551"/>
      <c r="AB75" s="551"/>
      <c r="AC75" s="551"/>
      <c r="AD75" s="551"/>
      <c r="AE75" s="551"/>
      <c r="AF75" s="551"/>
      <c r="AG75" s="552"/>
    </row>
    <row r="76" spans="2:33" s="180" customFormat="1" ht="17.25" customHeight="1">
      <c r="B76" s="550"/>
      <c r="C76" s="551"/>
      <c r="D76" s="551"/>
      <c r="E76" s="551"/>
      <c r="F76" s="551"/>
      <c r="G76" s="551"/>
      <c r="H76" s="551"/>
      <c r="I76" s="551"/>
      <c r="J76" s="551"/>
      <c r="K76" s="551"/>
      <c r="L76" s="551"/>
      <c r="M76" s="551"/>
      <c r="N76" s="551"/>
      <c r="O76" s="551"/>
      <c r="P76" s="551"/>
      <c r="Q76" s="551"/>
      <c r="R76" s="551"/>
      <c r="S76" s="551"/>
      <c r="T76" s="551"/>
      <c r="U76" s="551"/>
      <c r="V76" s="551"/>
      <c r="W76" s="551"/>
      <c r="X76" s="551"/>
      <c r="Y76" s="551"/>
      <c r="Z76" s="551"/>
      <c r="AA76" s="551"/>
      <c r="AB76" s="551"/>
      <c r="AC76" s="551"/>
      <c r="AD76" s="551"/>
      <c r="AE76" s="551"/>
      <c r="AF76" s="551"/>
      <c r="AG76" s="552"/>
    </row>
    <row r="77" spans="2:33" s="180" customFormat="1" ht="17.25" customHeight="1">
      <c r="B77" s="550"/>
      <c r="C77" s="551"/>
      <c r="D77" s="551"/>
      <c r="E77" s="551"/>
      <c r="F77" s="551"/>
      <c r="G77" s="551"/>
      <c r="H77" s="551"/>
      <c r="I77" s="551"/>
      <c r="J77" s="551"/>
      <c r="K77" s="551"/>
      <c r="L77" s="551"/>
      <c r="M77" s="551"/>
      <c r="N77" s="551"/>
      <c r="O77" s="551"/>
      <c r="P77" s="551"/>
      <c r="Q77" s="551"/>
      <c r="R77" s="551"/>
      <c r="S77" s="551"/>
      <c r="T77" s="551"/>
      <c r="U77" s="551"/>
      <c r="V77" s="551"/>
      <c r="W77" s="551"/>
      <c r="X77" s="551"/>
      <c r="Y77" s="551"/>
      <c r="Z77" s="551"/>
      <c r="AA77" s="551"/>
      <c r="AB77" s="551"/>
      <c r="AC77" s="551"/>
      <c r="AD77" s="551"/>
      <c r="AE77" s="551"/>
      <c r="AF77" s="551"/>
      <c r="AG77" s="552"/>
    </row>
    <row r="78" spans="2:33" s="180" customFormat="1" ht="16.5" customHeight="1">
      <c r="B78" s="553"/>
      <c r="C78" s="554"/>
      <c r="D78" s="554"/>
      <c r="E78" s="554"/>
      <c r="F78" s="554"/>
      <c r="G78" s="554"/>
      <c r="H78" s="554"/>
      <c r="I78" s="554"/>
      <c r="J78" s="554"/>
      <c r="K78" s="554"/>
      <c r="L78" s="554"/>
      <c r="M78" s="554"/>
      <c r="N78" s="554"/>
      <c r="O78" s="554"/>
      <c r="P78" s="554"/>
      <c r="Q78" s="554"/>
      <c r="R78" s="554"/>
      <c r="S78" s="554"/>
      <c r="T78" s="554"/>
      <c r="U78" s="554"/>
      <c r="V78" s="554"/>
      <c r="W78" s="554"/>
      <c r="X78" s="554"/>
      <c r="Y78" s="554"/>
      <c r="Z78" s="554"/>
      <c r="AA78" s="554"/>
      <c r="AB78" s="554"/>
      <c r="AC78" s="554"/>
      <c r="AD78" s="554"/>
      <c r="AE78" s="554"/>
      <c r="AF78" s="554"/>
      <c r="AG78" s="555"/>
    </row>
    <row r="79" spans="1:30" s="4" customFormat="1" ht="12.75">
      <c r="A79" s="96"/>
      <c r="B79" s="102"/>
      <c r="C79" s="102"/>
      <c r="D79" s="102"/>
      <c r="E79" s="102"/>
      <c r="F79" s="102"/>
      <c r="G79" s="90"/>
      <c r="H79" s="90"/>
      <c r="I79" s="90"/>
      <c r="J79" s="90"/>
      <c r="K79" s="90"/>
      <c r="L79" s="90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96"/>
      <c r="X79" s="96"/>
      <c r="Y79" s="96"/>
      <c r="Z79" s="96"/>
      <c r="AA79" s="96"/>
      <c r="AB79" s="96"/>
      <c r="AC79" s="96"/>
      <c r="AD79" s="96"/>
    </row>
    <row r="80" spans="1:30" s="11" customFormat="1" ht="12">
      <c r="A80" s="82"/>
      <c r="B80" s="77"/>
      <c r="C80" s="77"/>
      <c r="D80" s="77"/>
      <c r="E80" s="77"/>
      <c r="F80" s="77"/>
      <c r="G80" s="78"/>
      <c r="H80" s="78"/>
      <c r="I80" s="78"/>
      <c r="J80" s="78"/>
      <c r="K80" s="78"/>
      <c r="L80" s="78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82"/>
      <c r="X80" s="82"/>
      <c r="Y80" s="82"/>
      <c r="Z80" s="82"/>
      <c r="AA80" s="82"/>
      <c r="AB80" s="82"/>
      <c r="AC80" s="82"/>
      <c r="AD80" s="82"/>
    </row>
    <row r="81" spans="1:30" s="14" customFormat="1" ht="12">
      <c r="A81" s="79"/>
      <c r="B81" s="77"/>
      <c r="C81" s="77"/>
      <c r="D81" s="77"/>
      <c r="E81" s="77"/>
      <c r="F81" s="77"/>
      <c r="G81" s="78"/>
      <c r="H81" s="78"/>
      <c r="I81" s="78"/>
      <c r="J81" s="78"/>
      <c r="K81" s="78"/>
      <c r="L81" s="78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9"/>
      <c r="X81" s="79"/>
      <c r="Y81" s="79"/>
      <c r="Z81" s="79"/>
      <c r="AA81" s="79"/>
      <c r="AB81" s="79"/>
      <c r="AC81" s="79"/>
      <c r="AD81" s="79"/>
    </row>
    <row r="82" spans="1:30" s="11" customFormat="1" ht="12">
      <c r="A82" s="82"/>
      <c r="B82" s="78"/>
      <c r="C82" s="77"/>
      <c r="D82" s="77"/>
      <c r="E82" s="77"/>
      <c r="F82" s="77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7"/>
      <c r="R82" s="77"/>
      <c r="S82" s="77"/>
      <c r="T82" s="77"/>
      <c r="U82" s="77"/>
      <c r="V82" s="77"/>
      <c r="W82" s="82"/>
      <c r="X82" s="82"/>
      <c r="Y82" s="82"/>
      <c r="Z82" s="82"/>
      <c r="AA82" s="82"/>
      <c r="AB82" s="82"/>
      <c r="AC82" s="82"/>
      <c r="AD82" s="82"/>
    </row>
    <row r="83" spans="2:22" s="11" customFormat="1" ht="4.5" customHeight="1">
      <c r="B83" s="15"/>
      <c r="C83" s="15"/>
      <c r="D83" s="15"/>
      <c r="E83" s="15"/>
      <c r="F83" s="15"/>
      <c r="G83" s="15"/>
      <c r="H83" s="15"/>
      <c r="I83" s="15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2:22" s="11" customFormat="1" ht="12">
      <c r="B84" s="15"/>
      <c r="C84" s="15"/>
      <c r="D84" s="15"/>
      <c r="E84" s="15"/>
      <c r="F84" s="15"/>
      <c r="G84" s="578"/>
      <c r="H84" s="578"/>
      <c r="I84" s="578"/>
      <c r="J84" s="578"/>
      <c r="K84" s="578"/>
      <c r="L84" s="578"/>
      <c r="M84" s="578"/>
      <c r="N84" s="578"/>
      <c r="O84" s="578"/>
      <c r="P84" s="578"/>
      <c r="Q84" s="15"/>
      <c r="R84" s="15"/>
      <c r="S84" s="15"/>
      <c r="T84" s="15"/>
      <c r="U84" s="15"/>
      <c r="V84" s="15"/>
    </row>
    <row r="85" spans="2:22" s="11" customFormat="1" ht="4.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2:22" s="11" customFormat="1" ht="12">
      <c r="B86" s="15"/>
      <c r="C86" s="15"/>
      <c r="D86" s="15"/>
      <c r="E86" s="15"/>
      <c r="F86" s="578"/>
      <c r="G86" s="578"/>
      <c r="H86" s="578"/>
      <c r="I86" s="578"/>
      <c r="J86" s="578"/>
      <c r="K86" s="578"/>
      <c r="L86" s="578"/>
      <c r="M86" s="578"/>
      <c r="N86" s="578"/>
      <c r="O86" s="578"/>
      <c r="P86" s="578"/>
      <c r="Q86" s="13"/>
      <c r="R86" s="13"/>
      <c r="S86" s="13"/>
      <c r="T86" s="13"/>
      <c r="U86" s="13"/>
      <c r="V86" s="13"/>
    </row>
    <row r="87" spans="2:22" s="11" customFormat="1" ht="4.5" customHeight="1">
      <c r="B87" s="15"/>
      <c r="C87" s="15"/>
      <c r="D87" s="15"/>
      <c r="E87" s="15"/>
      <c r="F87" s="15"/>
      <c r="G87" s="15"/>
      <c r="H87" s="15"/>
      <c r="I87" s="15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2:22" s="11" customFormat="1" ht="12">
      <c r="B88" s="15"/>
      <c r="C88" s="15"/>
      <c r="D88" s="15"/>
      <c r="E88" s="15"/>
      <c r="F88" s="15"/>
      <c r="G88" s="578"/>
      <c r="H88" s="578"/>
      <c r="I88" s="578"/>
      <c r="J88" s="578"/>
      <c r="K88" s="578"/>
      <c r="L88" s="578"/>
      <c r="M88" s="578"/>
      <c r="N88" s="578"/>
      <c r="O88" s="578"/>
      <c r="P88" s="578"/>
      <c r="Q88" s="15"/>
      <c r="R88" s="15"/>
      <c r="S88" s="15"/>
      <c r="T88" s="15"/>
      <c r="U88" s="15"/>
      <c r="V88" s="15"/>
    </row>
    <row r="89" spans="2:22" s="11" customFormat="1" ht="12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</row>
    <row r="90" spans="2:22" s="11" customFormat="1" ht="12">
      <c r="B90" s="13"/>
      <c r="C90" s="15"/>
      <c r="D90" s="15"/>
      <c r="E90" s="15"/>
      <c r="F90" s="15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5"/>
      <c r="R90" s="15"/>
      <c r="S90" s="15"/>
      <c r="T90" s="15"/>
      <c r="U90" s="15"/>
      <c r="V90" s="15"/>
    </row>
    <row r="91" spans="2:22" s="11" customFormat="1" ht="12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2:22" s="11" customFormat="1" ht="12">
      <c r="B92" s="13"/>
      <c r="C92" s="15"/>
      <c r="D92" s="15"/>
      <c r="E92" s="15"/>
      <c r="F92" s="15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5"/>
      <c r="R92" s="15"/>
      <c r="S92" s="15"/>
      <c r="T92" s="15"/>
      <c r="U92" s="15"/>
      <c r="V92" s="15"/>
    </row>
    <row r="93" spans="2:22" s="11" customFormat="1" ht="12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2:22" s="11" customFormat="1" ht="12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2:22" s="11" customFormat="1" ht="12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2:22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2:22" ht="12.75">
      <c r="B97" s="5"/>
      <c r="C97" s="5"/>
      <c r="D97" s="5"/>
      <c r="E97" s="5"/>
      <c r="F97" s="5"/>
      <c r="G97" s="5"/>
      <c r="H97" s="5"/>
      <c r="I97" s="5"/>
      <c r="J97" s="3"/>
      <c r="K97" s="3"/>
      <c r="L97" s="3"/>
      <c r="M97" s="3"/>
      <c r="N97" s="3"/>
      <c r="O97" s="3"/>
      <c r="P97" s="3"/>
      <c r="Q97" s="5"/>
      <c r="R97" s="5"/>
      <c r="S97" s="5"/>
      <c r="T97" s="5"/>
      <c r="U97" s="5"/>
      <c r="V97" s="5"/>
    </row>
    <row r="98" spans="2:22" ht="12.75">
      <c r="B98" s="577"/>
      <c r="C98" s="577"/>
      <c r="D98" s="577"/>
      <c r="E98" s="577"/>
      <c r="F98" s="577"/>
      <c r="G98" s="577"/>
      <c r="H98" s="577"/>
      <c r="I98" s="577"/>
      <c r="J98" s="577"/>
      <c r="K98" s="577"/>
      <c r="L98" s="577"/>
      <c r="M98" s="577"/>
      <c r="N98" s="577"/>
      <c r="O98" s="577"/>
      <c r="P98" s="577"/>
      <c r="Q98" s="577"/>
      <c r="R98" s="7"/>
      <c r="S98" s="7"/>
      <c r="T98" s="7"/>
      <c r="U98" s="7"/>
      <c r="V98" s="7"/>
    </row>
    <row r="99" spans="2:22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2:22" ht="12.7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5"/>
      <c r="R100" s="5"/>
      <c r="S100" s="5"/>
      <c r="T100" s="5"/>
      <c r="U100" s="5"/>
      <c r="V100" s="5"/>
    </row>
    <row r="101" spans="2:22" ht="6" customHeight="1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2:22" ht="12.7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2:22" ht="6" customHeight="1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22" s="4" customFormat="1" ht="12.7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2:22" ht="4.5" customHeight="1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2:22" ht="12.75">
      <c r="B106" s="5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26"/>
      <c r="R106" s="26"/>
      <c r="S106" s="26"/>
      <c r="T106" s="26"/>
      <c r="U106" s="26"/>
      <c r="V106" s="26"/>
    </row>
    <row r="107" spans="2:22" ht="4.5" customHeight="1">
      <c r="B107" s="5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</row>
    <row r="108" spans="2:22" ht="12.75">
      <c r="B108" s="5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8"/>
      <c r="P108" s="38"/>
      <c r="Q108" s="38"/>
      <c r="R108" s="38"/>
      <c r="S108" s="38"/>
      <c r="T108" s="38"/>
      <c r="U108" s="38"/>
      <c r="V108" s="38"/>
    </row>
    <row r="109" spans="2:22" ht="4.5" customHeight="1">
      <c r="B109" s="5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</row>
    <row r="110" spans="2:22" ht="12.75">
      <c r="B110" s="5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8"/>
      <c r="R110" s="38"/>
      <c r="S110" s="38"/>
      <c r="T110" s="38"/>
      <c r="U110" s="38"/>
      <c r="V110" s="38"/>
    </row>
    <row r="111" spans="2:22" ht="6" customHeight="1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2:22" ht="12.7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5"/>
      <c r="Q112" s="5"/>
      <c r="R112" s="5"/>
      <c r="S112" s="5"/>
      <c r="T112" s="5"/>
      <c r="U112" s="5"/>
      <c r="V112" s="5"/>
    </row>
    <row r="113" spans="2:22" ht="6" customHeight="1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2:22" ht="12.7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5"/>
      <c r="R114" s="5"/>
      <c r="S114" s="5"/>
      <c r="T114" s="5"/>
      <c r="U114" s="5"/>
      <c r="V114" s="5"/>
    </row>
    <row r="115" spans="2:22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2:22" ht="12.75">
      <c r="B116" s="13"/>
      <c r="C116" s="15"/>
      <c r="D116" s="15"/>
      <c r="E116" s="15"/>
      <c r="F116" s="15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5"/>
      <c r="R116" s="5"/>
      <c r="S116" s="5"/>
      <c r="T116" s="5"/>
      <c r="U116" s="5"/>
      <c r="V116" s="5"/>
    </row>
    <row r="117" spans="2:22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</sheetData>
  <sheetProtection selectLockedCells="1"/>
  <mergeCells count="11">
    <mergeCell ref="B44:AG52"/>
    <mergeCell ref="B31:AG39"/>
    <mergeCell ref="B3:AB3"/>
    <mergeCell ref="B57:AG65"/>
    <mergeCell ref="B70:AG78"/>
    <mergeCell ref="B7:AG15"/>
    <mergeCell ref="B98:Q98"/>
    <mergeCell ref="G84:P84"/>
    <mergeCell ref="G88:P88"/>
    <mergeCell ref="F86:P86"/>
    <mergeCell ref="B19:AG27"/>
  </mergeCells>
  <printOptions horizontalCentered="1"/>
  <pageMargins left="0.1968503937007874" right="0.1968503937007874" top="0.5905511811023623" bottom="0.7874015748031497" header="0.35433070866141736" footer="0.5118110236220472"/>
  <pageSetup horizontalDpi="600" verticalDpi="600" orientation="portrait" paperSize="9" scale="80" r:id="rId2"/>
  <headerFooter alignWithMargins="0">
    <oddFooter>&amp;L&amp;9SCAN - Aide à la production - &amp;A&amp;R&amp;9&amp;P</oddFooter>
  </headerFooter>
  <rowBreaks count="1" manualBreakCount="1">
    <brk id="6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/>
  <dimension ref="A3:AI47"/>
  <sheetViews>
    <sheetView showGridLines="0" showRowColHeaders="0" view="pageBreakPreview" zoomScaleSheetLayoutView="100" zoomScalePageLayoutView="0" workbookViewId="0" topLeftCell="A1">
      <selection activeCell="A44" sqref="A44"/>
    </sheetView>
  </sheetViews>
  <sheetFormatPr defaultColWidth="11.421875" defaultRowHeight="12.75"/>
  <cols>
    <col min="1" max="2" width="3.7109375" style="0" customWidth="1"/>
    <col min="3" max="3" width="3.7109375" style="20" customWidth="1"/>
    <col min="4" max="13" width="3.7109375" style="0" customWidth="1"/>
    <col min="14" max="14" width="4.421875" style="0" customWidth="1"/>
    <col min="15" max="22" width="3.7109375" style="0" customWidth="1"/>
    <col min="23" max="23" width="4.8515625" style="0" customWidth="1"/>
    <col min="24" max="34" width="3.7109375" style="0" customWidth="1"/>
    <col min="35" max="35" width="1.8515625" style="0" customWidth="1"/>
  </cols>
  <sheetData>
    <row r="1" ht="12.75" customHeight="1"/>
    <row r="2" ht="12" customHeight="1"/>
    <row r="3" spans="2:35" s="34" customFormat="1" ht="62.25" customHeight="1" thickBot="1">
      <c r="B3" s="588" t="s">
        <v>508</v>
      </c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89"/>
      <c r="AC3" s="589"/>
      <c r="AD3" s="589"/>
      <c r="AE3" s="589"/>
      <c r="AF3" s="589"/>
      <c r="AG3" s="590"/>
      <c r="AH3" s="44"/>
      <c r="AI3" s="44"/>
    </row>
    <row r="4" spans="2:35" s="34" customFormat="1" ht="7.5" customHeight="1">
      <c r="B4" s="107"/>
      <c r="C4" s="108"/>
      <c r="D4" s="108"/>
      <c r="E4" s="108"/>
      <c r="F4" s="108"/>
      <c r="G4" s="109"/>
      <c r="H4" s="108"/>
      <c r="I4" s="108"/>
      <c r="J4" s="108"/>
      <c r="K4" s="108"/>
      <c r="L4" s="108"/>
      <c r="M4" s="108"/>
      <c r="N4" s="110"/>
      <c r="O4" s="111"/>
      <c r="P4" s="111"/>
      <c r="Q4" s="111"/>
      <c r="R4" s="111"/>
      <c r="S4" s="111"/>
      <c r="T4" s="111"/>
      <c r="U4" s="112"/>
      <c r="V4" s="111"/>
      <c r="W4" s="111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44"/>
      <c r="AI4" s="44"/>
    </row>
    <row r="5" spans="2:35" s="34" customFormat="1" ht="7.5" customHeight="1">
      <c r="B5" s="230"/>
      <c r="C5" s="44"/>
      <c r="D5" s="44"/>
      <c r="E5" s="44"/>
      <c r="F5" s="44"/>
      <c r="G5" s="231"/>
      <c r="H5" s="44"/>
      <c r="I5" s="44"/>
      <c r="J5" s="44"/>
      <c r="K5" s="44"/>
      <c r="L5" s="44"/>
      <c r="M5" s="44"/>
      <c r="N5" s="232"/>
      <c r="O5" s="179"/>
      <c r="P5" s="179"/>
      <c r="Q5" s="179"/>
      <c r="R5" s="179"/>
      <c r="S5" s="179"/>
      <c r="T5" s="179"/>
      <c r="U5" s="233"/>
      <c r="V5" s="179"/>
      <c r="W5" s="179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</row>
    <row r="6" spans="2:35" s="34" customFormat="1" ht="7.5" customHeight="1">
      <c r="B6" s="230"/>
      <c r="C6" s="44"/>
      <c r="D6" s="44"/>
      <c r="E6" s="44"/>
      <c r="F6" s="44"/>
      <c r="G6" s="231"/>
      <c r="H6" s="44"/>
      <c r="I6" s="44"/>
      <c r="J6" s="44"/>
      <c r="K6" s="44"/>
      <c r="L6" s="44"/>
      <c r="M6" s="44"/>
      <c r="N6" s="232"/>
      <c r="O6" s="179"/>
      <c r="P6" s="179"/>
      <c r="Q6" s="179"/>
      <c r="R6" s="179"/>
      <c r="S6" s="179"/>
      <c r="T6" s="179"/>
      <c r="U6" s="233"/>
      <c r="V6" s="179"/>
      <c r="W6" s="179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 spans="2:35" ht="15">
      <c r="B7" s="591" t="s">
        <v>16</v>
      </c>
      <c r="C7" s="591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1"/>
      <c r="Q7" s="591"/>
      <c r="R7" s="591"/>
      <c r="S7" s="591"/>
      <c r="T7" s="591"/>
      <c r="U7" s="591"/>
      <c r="V7" s="591"/>
      <c r="W7" s="591"/>
      <c r="X7" s="591"/>
      <c r="Y7" s="591"/>
      <c r="Z7" s="591"/>
      <c r="AA7" s="591"/>
      <c r="AB7" s="591"/>
      <c r="AC7" s="591"/>
      <c r="AD7" s="591"/>
      <c r="AE7" s="591"/>
      <c r="AF7" s="591"/>
      <c r="AG7" s="591"/>
      <c r="AH7" s="51"/>
      <c r="AI7" s="51"/>
    </row>
    <row r="8" spans="2:35" ht="15">
      <c r="B8" s="51"/>
      <c r="C8" s="4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42"/>
      <c r="AG8" s="42"/>
      <c r="AH8" s="42"/>
      <c r="AI8" s="42"/>
    </row>
    <row r="9" spans="2:35" ht="12.75">
      <c r="B9" s="221" t="s">
        <v>224</v>
      </c>
      <c r="C9" s="18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42"/>
      <c r="AG9" s="42"/>
      <c r="AH9" s="42"/>
      <c r="AI9" s="42"/>
    </row>
    <row r="10" spans="2:28" ht="15">
      <c r="B10" s="203"/>
      <c r="C10" s="31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</row>
    <row r="11" spans="2:10" s="4" customFormat="1" ht="12.75" customHeight="1">
      <c r="B11" s="96" t="s">
        <v>225</v>
      </c>
      <c r="C11" s="206"/>
      <c r="D11" s="96"/>
      <c r="E11" s="96"/>
      <c r="F11"/>
      <c r="G11" s="43"/>
      <c r="H11"/>
      <c r="I11"/>
      <c r="J11"/>
    </row>
    <row r="12" spans="2:32" s="46" customFormat="1" ht="12.75" customHeight="1">
      <c r="B12" s="101" t="s">
        <v>116</v>
      </c>
      <c r="C12" s="207"/>
      <c r="D12" s="101"/>
      <c r="E12" s="101"/>
      <c r="F12" s="592"/>
      <c r="G12" s="593"/>
      <c r="H12" s="593"/>
      <c r="I12" s="593"/>
      <c r="J12" s="593"/>
      <c r="K12" s="593"/>
      <c r="L12" s="593"/>
      <c r="M12" s="101" t="s">
        <v>337</v>
      </c>
      <c r="N12" s="208"/>
      <c r="O12" s="208"/>
      <c r="P12" s="101"/>
      <c r="Q12" s="101"/>
      <c r="R12" s="101"/>
      <c r="S12" s="101"/>
      <c r="T12" s="101"/>
      <c r="U12" s="597" t="s">
        <v>338</v>
      </c>
      <c r="V12" s="598"/>
      <c r="W12" s="598"/>
      <c r="X12" s="598"/>
      <c r="Y12" s="598"/>
      <c r="Z12" s="598"/>
      <c r="AA12" s="598"/>
      <c r="AB12" s="598"/>
      <c r="AC12" s="598"/>
      <c r="AD12" s="598"/>
      <c r="AE12" s="598"/>
      <c r="AF12" s="598"/>
    </row>
    <row r="13" spans="2:28" s="46" customFormat="1" ht="14.25" customHeight="1">
      <c r="B13" s="101"/>
      <c r="C13" s="207"/>
      <c r="D13" s="101"/>
      <c r="E13" s="101"/>
      <c r="F13" s="99"/>
      <c r="G13" s="99"/>
      <c r="H13" s="99"/>
      <c r="I13" s="99"/>
      <c r="J13" s="99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ht="12.75">
      <c r="A14" s="5"/>
    </row>
    <row r="15" ht="12.75">
      <c r="B15" s="220" t="s">
        <v>226</v>
      </c>
    </row>
    <row r="16" ht="12.75">
      <c r="B16" s="20" t="s">
        <v>227</v>
      </c>
    </row>
    <row r="17" spans="2:3" ht="12.75">
      <c r="B17" s="20" t="s">
        <v>228</v>
      </c>
      <c r="C17"/>
    </row>
    <row r="18" ht="12.75">
      <c r="B18" s="220" t="s">
        <v>339</v>
      </c>
    </row>
    <row r="19" ht="12.75">
      <c r="B19" s="220" t="s">
        <v>113</v>
      </c>
    </row>
    <row r="20" ht="12.75">
      <c r="B20" s="220" t="s">
        <v>114</v>
      </c>
    </row>
    <row r="21" ht="12.75">
      <c r="B21" s="220" t="s">
        <v>331</v>
      </c>
    </row>
    <row r="22" ht="12.75">
      <c r="B22" s="220" t="s">
        <v>115</v>
      </c>
    </row>
    <row r="23" spans="1:4" ht="12.75">
      <c r="A23" s="46"/>
      <c r="D23" s="4"/>
    </row>
    <row r="24" spans="1:4" ht="12.75">
      <c r="A24" s="46"/>
      <c r="B24" s="20"/>
      <c r="D24" s="4"/>
    </row>
    <row r="25" spans="1:4" ht="12.75">
      <c r="A25" s="46"/>
      <c r="B25" s="20" t="s">
        <v>102</v>
      </c>
      <c r="D25" s="4"/>
    </row>
    <row r="26" spans="1:4" ht="12.75">
      <c r="A26" s="46"/>
      <c r="B26" s="20"/>
      <c r="D26" s="4"/>
    </row>
    <row r="27" spans="1:25" ht="12.75">
      <c r="A27" s="46"/>
      <c r="B27" t="s">
        <v>24</v>
      </c>
      <c r="C27" s="594"/>
      <c r="D27" s="595"/>
      <c r="E27" s="595"/>
      <c r="F27" s="595"/>
      <c r="G27" s="595"/>
      <c r="H27" s="595"/>
      <c r="I27" s="595"/>
      <c r="J27" s="595"/>
      <c r="K27" s="595"/>
      <c r="L27" s="595"/>
      <c r="M27" s="595"/>
      <c r="N27" s="595"/>
      <c r="O27" s="595"/>
      <c r="P27" s="595"/>
      <c r="Q27" s="595"/>
      <c r="S27" t="s">
        <v>25</v>
      </c>
      <c r="U27" s="596"/>
      <c r="V27" s="596"/>
      <c r="W27" s="596"/>
      <c r="X27" s="596"/>
      <c r="Y27" s="596"/>
    </row>
    <row r="28" spans="1:4" ht="12.75">
      <c r="A28" s="46"/>
      <c r="D28" s="4"/>
    </row>
    <row r="29" spans="2:20" ht="12.75">
      <c r="B29" s="61" t="s">
        <v>229</v>
      </c>
      <c r="C29" s="24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ht="12.75">
      <c r="A30" s="5"/>
    </row>
    <row r="31" spans="1:33" ht="12.75">
      <c r="A31" s="5"/>
      <c r="C31" s="191"/>
      <c r="D31" s="191"/>
      <c r="E31" s="191"/>
      <c r="F31" s="191"/>
      <c r="G31" s="191"/>
      <c r="H31" s="191"/>
      <c r="I31" s="66"/>
      <c r="J31" s="66"/>
      <c r="K31" s="66"/>
      <c r="L31" s="66"/>
      <c r="M31" s="66"/>
      <c r="N31" s="66"/>
      <c r="O31" s="66"/>
      <c r="P31" s="66"/>
      <c r="Q31" s="4"/>
      <c r="R31" s="579"/>
      <c r="S31" s="580"/>
      <c r="T31" s="580"/>
      <c r="U31" s="580"/>
      <c r="V31" s="580"/>
      <c r="W31" s="580"/>
      <c r="X31" s="580"/>
      <c r="Y31" s="580"/>
      <c r="Z31" s="580"/>
      <c r="AA31" s="580"/>
      <c r="AB31" s="580"/>
      <c r="AC31" s="580"/>
      <c r="AD31" s="580"/>
      <c r="AE31" s="580"/>
      <c r="AF31" s="580"/>
      <c r="AG31" s="581"/>
    </row>
    <row r="32" spans="1:33" ht="12.75">
      <c r="A32" s="5"/>
      <c r="R32" s="582"/>
      <c r="S32" s="583"/>
      <c r="T32" s="583"/>
      <c r="U32" s="583"/>
      <c r="V32" s="583"/>
      <c r="W32" s="583"/>
      <c r="X32" s="583"/>
      <c r="Y32" s="583"/>
      <c r="Z32" s="583"/>
      <c r="AA32" s="583"/>
      <c r="AB32" s="583"/>
      <c r="AC32" s="583"/>
      <c r="AD32" s="583"/>
      <c r="AE32" s="583"/>
      <c r="AF32" s="583"/>
      <c r="AG32" s="584"/>
    </row>
    <row r="33" spans="1:33" ht="12.75">
      <c r="A33" s="6"/>
      <c r="R33" s="582"/>
      <c r="S33" s="583"/>
      <c r="T33" s="583"/>
      <c r="U33" s="583"/>
      <c r="V33" s="583"/>
      <c r="W33" s="583"/>
      <c r="X33" s="583"/>
      <c r="Y33" s="583"/>
      <c r="Z33" s="583"/>
      <c r="AA33" s="583"/>
      <c r="AB33" s="583"/>
      <c r="AC33" s="583"/>
      <c r="AD33" s="583"/>
      <c r="AE33" s="583"/>
      <c r="AF33" s="583"/>
      <c r="AG33" s="584"/>
    </row>
    <row r="34" spans="1:33" ht="12.75">
      <c r="A34" s="5"/>
      <c r="R34" s="582"/>
      <c r="S34" s="583"/>
      <c r="T34" s="583"/>
      <c r="U34" s="583"/>
      <c r="V34" s="583"/>
      <c r="W34" s="583"/>
      <c r="X34" s="583"/>
      <c r="Y34" s="583"/>
      <c r="Z34" s="583"/>
      <c r="AA34" s="583"/>
      <c r="AB34" s="583"/>
      <c r="AC34" s="583"/>
      <c r="AD34" s="583"/>
      <c r="AE34" s="583"/>
      <c r="AF34" s="583"/>
      <c r="AG34" s="584"/>
    </row>
    <row r="35" spans="1:33" ht="12.75">
      <c r="A35" s="6"/>
      <c r="R35" s="582"/>
      <c r="S35" s="583"/>
      <c r="T35" s="583"/>
      <c r="U35" s="583"/>
      <c r="V35" s="583"/>
      <c r="W35" s="583"/>
      <c r="X35" s="583"/>
      <c r="Y35" s="583"/>
      <c r="Z35" s="583"/>
      <c r="AA35" s="583"/>
      <c r="AB35" s="583"/>
      <c r="AC35" s="583"/>
      <c r="AD35" s="583"/>
      <c r="AE35" s="583"/>
      <c r="AF35" s="583"/>
      <c r="AG35" s="584"/>
    </row>
    <row r="36" spans="1:33" ht="12.75">
      <c r="A36" s="5"/>
      <c r="R36" s="582"/>
      <c r="S36" s="583"/>
      <c r="T36" s="583"/>
      <c r="U36" s="583"/>
      <c r="V36" s="583"/>
      <c r="W36" s="583"/>
      <c r="X36" s="583"/>
      <c r="Y36" s="583"/>
      <c r="Z36" s="583"/>
      <c r="AA36" s="583"/>
      <c r="AB36" s="583"/>
      <c r="AC36" s="583"/>
      <c r="AD36" s="583"/>
      <c r="AE36" s="583"/>
      <c r="AF36" s="583"/>
      <c r="AG36" s="584"/>
    </row>
    <row r="37" spans="1:33" ht="12.75">
      <c r="A37" s="6"/>
      <c r="R37" s="582"/>
      <c r="S37" s="583"/>
      <c r="T37" s="583"/>
      <c r="U37" s="583"/>
      <c r="V37" s="583"/>
      <c r="W37" s="583"/>
      <c r="X37" s="583"/>
      <c r="Y37" s="583"/>
      <c r="Z37" s="583"/>
      <c r="AA37" s="583"/>
      <c r="AB37" s="583"/>
      <c r="AC37" s="583"/>
      <c r="AD37" s="583"/>
      <c r="AE37" s="583"/>
      <c r="AF37" s="583"/>
      <c r="AG37" s="584"/>
    </row>
    <row r="38" spans="1:33" ht="12.75">
      <c r="A38" s="5"/>
      <c r="R38" s="582"/>
      <c r="S38" s="583"/>
      <c r="T38" s="583"/>
      <c r="U38" s="583"/>
      <c r="V38" s="583"/>
      <c r="W38" s="583"/>
      <c r="X38" s="583"/>
      <c r="Y38" s="583"/>
      <c r="Z38" s="583"/>
      <c r="AA38" s="583"/>
      <c r="AB38" s="583"/>
      <c r="AC38" s="583"/>
      <c r="AD38" s="583"/>
      <c r="AE38" s="583"/>
      <c r="AF38" s="583"/>
      <c r="AG38" s="584"/>
    </row>
    <row r="39" spans="18:33" ht="13.5" thickBot="1">
      <c r="R39" s="585"/>
      <c r="S39" s="586"/>
      <c r="T39" s="586"/>
      <c r="U39" s="586"/>
      <c r="V39" s="586"/>
      <c r="W39" s="586"/>
      <c r="X39" s="586"/>
      <c r="Y39" s="586"/>
      <c r="Z39" s="586"/>
      <c r="AA39" s="586"/>
      <c r="AB39" s="586"/>
      <c r="AC39" s="586"/>
      <c r="AD39" s="586"/>
      <c r="AE39" s="586"/>
      <c r="AF39" s="586"/>
      <c r="AG39" s="587"/>
    </row>
    <row r="43" ht="21" customHeight="1">
      <c r="A43" s="496" t="s">
        <v>521</v>
      </c>
    </row>
    <row r="47" ht="12.75">
      <c r="A47" s="4"/>
    </row>
  </sheetData>
  <sheetProtection insertRows="0" selectLockedCells="1"/>
  <mergeCells count="7">
    <mergeCell ref="R31:AG39"/>
    <mergeCell ref="B3:AG3"/>
    <mergeCell ref="B7:AG7"/>
    <mergeCell ref="F12:L12"/>
    <mergeCell ref="C27:Q27"/>
    <mergeCell ref="U27:Y27"/>
    <mergeCell ref="U12:AF12"/>
  </mergeCells>
  <printOptions horizontalCentered="1"/>
  <pageMargins left="0.1968503937007874" right="0.1968503937007874" top="0.5118110236220472" bottom="0.3937007874015748" header="0.5118110236220472" footer="0.31496062992125984"/>
  <pageSetup horizontalDpi="600" verticalDpi="600" orientation="portrait" paperSize="9" scale="75" r:id="rId2"/>
  <headerFooter alignWithMargins="0">
    <oddFooter>&amp;L&amp;9SCAN - Aide à la production - &amp;A&amp;R&amp;9&amp;P</oddFooter>
  </headerFooter>
  <rowBreaks count="1" manualBreakCount="1">
    <brk id="4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"/>
  <dimension ref="A3:AI43"/>
  <sheetViews>
    <sheetView showGridLines="0" showRowColHeaders="0" view="pageBreakPreview" zoomScaleSheetLayoutView="100" zoomScalePageLayoutView="0" workbookViewId="0" topLeftCell="A1">
      <selection activeCell="AK21" sqref="AK21"/>
    </sheetView>
  </sheetViews>
  <sheetFormatPr defaultColWidth="11.421875" defaultRowHeight="12.75"/>
  <cols>
    <col min="1" max="2" width="3.7109375" style="0" customWidth="1"/>
    <col min="3" max="3" width="3.7109375" style="20" customWidth="1"/>
    <col min="4" max="13" width="3.7109375" style="0" customWidth="1"/>
    <col min="14" max="14" width="4.421875" style="0" customWidth="1"/>
    <col min="15" max="22" width="3.7109375" style="0" customWidth="1"/>
    <col min="23" max="23" width="4.8515625" style="0" customWidth="1"/>
    <col min="24" max="34" width="3.7109375" style="0" customWidth="1"/>
    <col min="35" max="35" width="1.8515625" style="0" customWidth="1"/>
  </cols>
  <sheetData>
    <row r="1" ht="12.75" customHeight="1"/>
    <row r="2" ht="12" customHeight="1"/>
    <row r="3" spans="2:35" s="34" customFormat="1" ht="62.25" customHeight="1" thickBot="1">
      <c r="B3" s="599" t="s">
        <v>509</v>
      </c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6"/>
      <c r="AH3" s="44"/>
      <c r="AI3" s="44"/>
    </row>
    <row r="4" spans="2:35" s="34" customFormat="1" ht="7.5" customHeight="1">
      <c r="B4" s="107"/>
      <c r="C4" s="108"/>
      <c r="D4" s="108"/>
      <c r="E4" s="108"/>
      <c r="F4" s="108"/>
      <c r="G4" s="109"/>
      <c r="H4" s="108"/>
      <c r="I4" s="108"/>
      <c r="J4" s="108"/>
      <c r="K4" s="108"/>
      <c r="L4" s="108"/>
      <c r="M4" s="108"/>
      <c r="N4" s="110"/>
      <c r="O4" s="111"/>
      <c r="P4" s="111"/>
      <c r="Q4" s="111"/>
      <c r="R4" s="111"/>
      <c r="S4" s="111"/>
      <c r="T4" s="111"/>
      <c r="U4" s="112"/>
      <c r="V4" s="111"/>
      <c r="W4" s="111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44"/>
      <c r="AI4" s="44"/>
    </row>
    <row r="5" spans="2:35" s="34" customFormat="1" ht="7.5" customHeight="1">
      <c r="B5" s="230"/>
      <c r="C5" s="44"/>
      <c r="D5" s="44"/>
      <c r="E5" s="44"/>
      <c r="F5" s="44"/>
      <c r="G5" s="231"/>
      <c r="H5" s="44"/>
      <c r="I5" s="44"/>
      <c r="J5" s="44"/>
      <c r="K5" s="44"/>
      <c r="L5" s="44"/>
      <c r="M5" s="44"/>
      <c r="N5" s="232"/>
      <c r="O5" s="179"/>
      <c r="P5" s="179"/>
      <c r="Q5" s="179"/>
      <c r="R5" s="179"/>
      <c r="S5" s="179"/>
      <c r="T5" s="179"/>
      <c r="U5" s="233"/>
      <c r="V5" s="179"/>
      <c r="W5" s="179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</row>
    <row r="6" spans="2:35" s="34" customFormat="1" ht="7.5" customHeight="1">
      <c r="B6" s="230"/>
      <c r="C6" s="44"/>
      <c r="D6" s="44"/>
      <c r="E6" s="44"/>
      <c r="F6" s="44"/>
      <c r="G6" s="231"/>
      <c r="H6" s="44"/>
      <c r="I6" s="44"/>
      <c r="J6" s="44"/>
      <c r="K6" s="44"/>
      <c r="L6" s="44"/>
      <c r="M6" s="44"/>
      <c r="N6" s="232"/>
      <c r="O6" s="179"/>
      <c r="P6" s="179"/>
      <c r="Q6" s="179"/>
      <c r="R6" s="179"/>
      <c r="S6" s="179"/>
      <c r="T6" s="179"/>
      <c r="U6" s="233"/>
      <c r="V6" s="179"/>
      <c r="W6" s="179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 spans="2:35" ht="15">
      <c r="B7" s="591" t="s">
        <v>16</v>
      </c>
      <c r="C7" s="591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1"/>
      <c r="Q7" s="591"/>
      <c r="R7" s="591"/>
      <c r="S7" s="591"/>
      <c r="T7" s="591"/>
      <c r="U7" s="591"/>
      <c r="V7" s="591"/>
      <c r="W7" s="591"/>
      <c r="X7" s="591"/>
      <c r="Y7" s="591"/>
      <c r="Z7" s="591"/>
      <c r="AA7" s="591"/>
      <c r="AB7" s="591"/>
      <c r="AC7" s="591"/>
      <c r="AD7" s="591"/>
      <c r="AE7" s="591"/>
      <c r="AF7" s="591"/>
      <c r="AG7" s="591"/>
      <c r="AH7" s="51"/>
      <c r="AI7" s="51"/>
    </row>
    <row r="8" spans="2:35" ht="15">
      <c r="B8" s="51"/>
      <c r="C8" s="4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42"/>
      <c r="AG8" s="42"/>
      <c r="AH8" s="42"/>
      <c r="AI8" s="42"/>
    </row>
    <row r="9" spans="2:35" ht="12.75">
      <c r="B9" s="221"/>
      <c r="C9" s="18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42"/>
      <c r="AG9" s="42"/>
      <c r="AH9" s="42"/>
      <c r="AI9" s="42"/>
    </row>
    <row r="10" spans="2:28" ht="15">
      <c r="B10" s="203"/>
      <c r="C10" s="31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</row>
    <row r="11" spans="2:10" s="4" customFormat="1" ht="12.75" customHeight="1">
      <c r="B11" s="96"/>
      <c r="C11" s="206"/>
      <c r="D11" s="96"/>
      <c r="E11" s="96"/>
      <c r="F11"/>
      <c r="G11" s="43"/>
      <c r="H11"/>
      <c r="I11"/>
      <c r="J11"/>
    </row>
    <row r="12" spans="2:28" s="46" customFormat="1" ht="12.75" customHeight="1">
      <c r="B12" s="101" t="s">
        <v>305</v>
      </c>
      <c r="C12" s="207"/>
      <c r="D12" s="101"/>
      <c r="E12" s="101"/>
      <c r="F12" s="600"/>
      <c r="G12" s="594"/>
      <c r="H12" s="594"/>
      <c r="I12" s="594"/>
      <c r="J12" s="594"/>
      <c r="K12" s="594"/>
      <c r="L12" s="594"/>
      <c r="M12" s="101" t="s">
        <v>306</v>
      </c>
      <c r="N12" s="208"/>
      <c r="O12" s="208"/>
      <c r="P12" s="101"/>
      <c r="Q12" s="101"/>
      <c r="R12" s="101"/>
      <c r="S12" s="101"/>
      <c r="T12" s="101"/>
      <c r="AB12" s="101"/>
    </row>
    <row r="13" spans="2:28" s="46" customFormat="1" ht="14.25" customHeight="1">
      <c r="B13" s="101" t="s">
        <v>307</v>
      </c>
      <c r="C13" s="207"/>
      <c r="D13" s="101"/>
      <c r="E13" s="101"/>
      <c r="F13" s="99"/>
      <c r="G13" s="99"/>
      <c r="H13" s="99"/>
      <c r="I13" s="99"/>
      <c r="J13" s="99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ht="12.75">
      <c r="A14" s="5"/>
    </row>
    <row r="15" spans="2:31" ht="15" customHeight="1">
      <c r="B15" s="4" t="s">
        <v>308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2:31" ht="12.75">
      <c r="B16" s="601" t="s">
        <v>515</v>
      </c>
      <c r="C16" s="601"/>
      <c r="D16" s="601"/>
      <c r="E16" s="601"/>
      <c r="F16" s="601"/>
      <c r="G16" s="601"/>
      <c r="H16" s="601"/>
      <c r="I16" s="601"/>
      <c r="J16" s="601"/>
      <c r="K16" s="601"/>
      <c r="L16" s="601"/>
      <c r="M16" s="601"/>
      <c r="N16" s="601"/>
      <c r="O16" s="601"/>
      <c r="P16" s="601"/>
      <c r="Q16" s="601"/>
      <c r="R16" s="601"/>
      <c r="S16" s="601"/>
      <c r="T16" s="601"/>
      <c r="U16" s="601"/>
      <c r="V16" s="601"/>
      <c r="W16" s="601"/>
      <c r="X16" s="601"/>
      <c r="Y16" s="601"/>
      <c r="Z16" s="601"/>
      <c r="AA16" s="601"/>
      <c r="AB16" s="601"/>
      <c r="AC16" s="601"/>
      <c r="AD16" s="601"/>
      <c r="AE16" s="601"/>
    </row>
    <row r="17" spans="2:31" ht="12.75">
      <c r="B17" s="601" t="s">
        <v>516</v>
      </c>
      <c r="C17" s="601"/>
      <c r="D17" s="601"/>
      <c r="E17" s="601"/>
      <c r="F17" s="601"/>
      <c r="G17" s="601"/>
      <c r="H17" s="601"/>
      <c r="I17" s="601"/>
      <c r="J17" s="601"/>
      <c r="K17" s="601"/>
      <c r="L17" s="601"/>
      <c r="M17" s="601"/>
      <c r="N17" s="601"/>
      <c r="O17" s="601"/>
      <c r="P17" s="601"/>
      <c r="Q17" s="601"/>
      <c r="R17" s="601"/>
      <c r="S17" s="601"/>
      <c r="T17" s="601"/>
      <c r="U17" s="601"/>
      <c r="V17" s="601"/>
      <c r="W17" s="601"/>
      <c r="X17" s="601"/>
      <c r="Y17" s="601"/>
      <c r="Z17" s="601"/>
      <c r="AA17" s="601"/>
      <c r="AB17" s="601"/>
      <c r="AC17" s="601"/>
      <c r="AD17" s="601"/>
      <c r="AE17" s="601"/>
    </row>
    <row r="18" spans="2:31" ht="12.75">
      <c r="B18" s="20" t="s">
        <v>517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2:31" ht="12.75">
      <c r="B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2:31" ht="12.75">
      <c r="B20" s="602" t="s">
        <v>309</v>
      </c>
      <c r="C20" s="601"/>
      <c r="D20" s="601"/>
      <c r="E20" s="601"/>
      <c r="F20" s="601"/>
      <c r="G20" s="601"/>
      <c r="H20" s="601"/>
      <c r="I20" s="601"/>
      <c r="J20" s="601"/>
      <c r="K20" s="601"/>
      <c r="L20" s="601"/>
      <c r="M20" s="601"/>
      <c r="N20" s="601"/>
      <c r="O20" s="601"/>
      <c r="P20" s="601"/>
      <c r="Q20" s="601"/>
      <c r="R20" s="601"/>
      <c r="S20" s="601"/>
      <c r="T20" s="601"/>
      <c r="U20" s="601"/>
      <c r="V20" s="601"/>
      <c r="W20" s="601"/>
      <c r="X20" s="601"/>
      <c r="Y20" s="601"/>
      <c r="Z20" s="601"/>
      <c r="AA20" s="601"/>
      <c r="AB20" s="601"/>
      <c r="AC20" s="601"/>
      <c r="AD20" s="601"/>
      <c r="AE20" s="601"/>
    </row>
    <row r="21" ht="12.75">
      <c r="B21" s="220"/>
    </row>
    <row r="22" spans="1:4" ht="12.75">
      <c r="A22" s="46"/>
      <c r="D22" s="4"/>
    </row>
    <row r="23" spans="1:4" ht="28.5" customHeight="1">
      <c r="A23" s="46"/>
      <c r="B23" s="20"/>
      <c r="D23" s="4"/>
    </row>
    <row r="24" spans="1:4" ht="12.75">
      <c r="A24" s="46"/>
      <c r="D24" s="4"/>
    </row>
    <row r="25" spans="1:26" ht="12.75">
      <c r="A25" s="46"/>
      <c r="B25" t="s">
        <v>24</v>
      </c>
      <c r="C25" s="594"/>
      <c r="D25" s="594"/>
      <c r="E25" s="594"/>
      <c r="F25" s="594"/>
      <c r="G25" s="594"/>
      <c r="H25" s="594"/>
      <c r="I25" s="594"/>
      <c r="J25" s="594"/>
      <c r="K25" s="594"/>
      <c r="L25" s="594"/>
      <c r="M25" s="594"/>
      <c r="N25" s="594"/>
      <c r="O25" s="594"/>
      <c r="P25" s="594"/>
      <c r="Q25" s="594"/>
      <c r="S25" t="s">
        <v>25</v>
      </c>
      <c r="U25" s="596"/>
      <c r="V25" s="596"/>
      <c r="W25" s="596"/>
      <c r="X25" s="596"/>
      <c r="Y25" s="596"/>
      <c r="Z25" s="596"/>
    </row>
    <row r="26" ht="12.75">
      <c r="A26" s="5"/>
    </row>
    <row r="27" spans="1:33" ht="12.75">
      <c r="A27" s="5"/>
      <c r="B27" s="49" t="s">
        <v>310</v>
      </c>
      <c r="C27" s="49"/>
      <c r="D27" s="49"/>
      <c r="E27" s="49"/>
      <c r="F27" s="49"/>
      <c r="G27" s="49"/>
      <c r="H27" s="49"/>
      <c r="I27" s="50"/>
      <c r="J27" s="50"/>
      <c r="K27" s="50"/>
      <c r="L27" s="50"/>
      <c r="M27" s="50"/>
      <c r="N27" s="50"/>
      <c r="O27" s="50"/>
      <c r="P27" s="50"/>
      <c r="Q27" s="4"/>
      <c r="R27" s="579"/>
      <c r="S27" s="580"/>
      <c r="T27" s="580"/>
      <c r="U27" s="580"/>
      <c r="V27" s="580"/>
      <c r="W27" s="580"/>
      <c r="X27" s="580"/>
      <c r="Y27" s="580"/>
      <c r="Z27" s="580"/>
      <c r="AA27" s="580"/>
      <c r="AB27" s="580"/>
      <c r="AC27" s="580"/>
      <c r="AD27" s="580"/>
      <c r="AE27" s="580"/>
      <c r="AF27" s="580"/>
      <c r="AG27" s="581"/>
    </row>
    <row r="28" spans="1:33" ht="12.75">
      <c r="A28" s="5"/>
      <c r="R28" s="582"/>
      <c r="S28" s="583"/>
      <c r="T28" s="583"/>
      <c r="U28" s="583"/>
      <c r="V28" s="583"/>
      <c r="W28" s="583"/>
      <c r="X28" s="583"/>
      <c r="Y28" s="583"/>
      <c r="Z28" s="583"/>
      <c r="AA28" s="583"/>
      <c r="AB28" s="583"/>
      <c r="AC28" s="583"/>
      <c r="AD28" s="583"/>
      <c r="AE28" s="583"/>
      <c r="AF28" s="583"/>
      <c r="AG28" s="584"/>
    </row>
    <row r="29" spans="1:33" ht="12.75">
      <c r="A29" s="6"/>
      <c r="R29" s="582"/>
      <c r="S29" s="583"/>
      <c r="T29" s="583"/>
      <c r="U29" s="583"/>
      <c r="V29" s="583"/>
      <c r="W29" s="583"/>
      <c r="X29" s="583"/>
      <c r="Y29" s="583"/>
      <c r="Z29" s="583"/>
      <c r="AA29" s="583"/>
      <c r="AB29" s="583"/>
      <c r="AC29" s="583"/>
      <c r="AD29" s="583"/>
      <c r="AE29" s="583"/>
      <c r="AF29" s="583"/>
      <c r="AG29" s="584"/>
    </row>
    <row r="30" spans="1:33" ht="12.75">
      <c r="A30" s="5"/>
      <c r="R30" s="582"/>
      <c r="S30" s="583"/>
      <c r="T30" s="583"/>
      <c r="U30" s="583"/>
      <c r="V30" s="583"/>
      <c r="W30" s="583"/>
      <c r="X30" s="583"/>
      <c r="Y30" s="583"/>
      <c r="Z30" s="583"/>
      <c r="AA30" s="583"/>
      <c r="AB30" s="583"/>
      <c r="AC30" s="583"/>
      <c r="AD30" s="583"/>
      <c r="AE30" s="583"/>
      <c r="AF30" s="583"/>
      <c r="AG30" s="584"/>
    </row>
    <row r="31" spans="1:33" ht="12.75">
      <c r="A31" s="6"/>
      <c r="R31" s="582"/>
      <c r="S31" s="583"/>
      <c r="T31" s="583"/>
      <c r="U31" s="583"/>
      <c r="V31" s="583"/>
      <c r="W31" s="583"/>
      <c r="X31" s="583"/>
      <c r="Y31" s="583"/>
      <c r="Z31" s="583"/>
      <c r="AA31" s="583"/>
      <c r="AB31" s="583"/>
      <c r="AC31" s="583"/>
      <c r="AD31" s="583"/>
      <c r="AE31" s="583"/>
      <c r="AF31" s="583"/>
      <c r="AG31" s="584"/>
    </row>
    <row r="32" spans="1:33" ht="12.75">
      <c r="A32" s="5"/>
      <c r="R32" s="582"/>
      <c r="S32" s="583"/>
      <c r="T32" s="583"/>
      <c r="U32" s="583"/>
      <c r="V32" s="583"/>
      <c r="W32" s="583"/>
      <c r="X32" s="583"/>
      <c r="Y32" s="583"/>
      <c r="Z32" s="583"/>
      <c r="AA32" s="583"/>
      <c r="AB32" s="583"/>
      <c r="AC32" s="583"/>
      <c r="AD32" s="583"/>
      <c r="AE32" s="583"/>
      <c r="AF32" s="583"/>
      <c r="AG32" s="584"/>
    </row>
    <row r="33" spans="1:33" ht="12.75">
      <c r="A33" s="6"/>
      <c r="R33" s="582"/>
      <c r="S33" s="583"/>
      <c r="T33" s="583"/>
      <c r="U33" s="583"/>
      <c r="V33" s="583"/>
      <c r="W33" s="583"/>
      <c r="X33" s="583"/>
      <c r="Y33" s="583"/>
      <c r="Z33" s="583"/>
      <c r="AA33" s="583"/>
      <c r="AB33" s="583"/>
      <c r="AC33" s="583"/>
      <c r="AD33" s="583"/>
      <c r="AE33" s="583"/>
      <c r="AF33" s="583"/>
      <c r="AG33" s="584"/>
    </row>
    <row r="34" spans="1:33" ht="12.75">
      <c r="A34" s="5"/>
      <c r="R34" s="582"/>
      <c r="S34" s="583"/>
      <c r="T34" s="583"/>
      <c r="U34" s="583"/>
      <c r="V34" s="583"/>
      <c r="W34" s="583"/>
      <c r="X34" s="583"/>
      <c r="Y34" s="583"/>
      <c r="Z34" s="583"/>
      <c r="AA34" s="583"/>
      <c r="AB34" s="583"/>
      <c r="AC34" s="583"/>
      <c r="AD34" s="583"/>
      <c r="AE34" s="583"/>
      <c r="AF34" s="583"/>
      <c r="AG34" s="584"/>
    </row>
    <row r="35" spans="18:33" ht="13.5" thickBot="1">
      <c r="R35" s="585"/>
      <c r="S35" s="586"/>
      <c r="T35" s="586"/>
      <c r="U35" s="586"/>
      <c r="V35" s="586"/>
      <c r="W35" s="586"/>
      <c r="X35" s="586"/>
      <c r="Y35" s="586"/>
      <c r="Z35" s="586"/>
      <c r="AA35" s="586"/>
      <c r="AB35" s="586"/>
      <c r="AC35" s="586"/>
      <c r="AD35" s="586"/>
      <c r="AE35" s="586"/>
      <c r="AF35" s="586"/>
      <c r="AG35" s="587"/>
    </row>
    <row r="39" ht="21" customHeight="1">
      <c r="A39" s="496" t="s">
        <v>522</v>
      </c>
    </row>
    <row r="43" ht="12.75">
      <c r="A43" s="4"/>
    </row>
  </sheetData>
  <sheetProtection insertRows="0" selectLockedCells="1"/>
  <mergeCells count="9">
    <mergeCell ref="R27:AG35"/>
    <mergeCell ref="B3:AG3"/>
    <mergeCell ref="B7:AG7"/>
    <mergeCell ref="F12:L12"/>
    <mergeCell ref="B16:AE16"/>
    <mergeCell ref="B17:AE17"/>
    <mergeCell ref="B20:AE20"/>
    <mergeCell ref="C25:Q25"/>
    <mergeCell ref="U25:Z25"/>
  </mergeCells>
  <printOptions horizontalCentered="1"/>
  <pageMargins left="0.1968503937007874" right="0.1968503937007874" top="0.5118110236220472" bottom="0.3937007874015748" header="0.5118110236220472" footer="0.31496062992125984"/>
  <pageSetup horizontalDpi="600" verticalDpi="600" orientation="portrait" paperSize="9" scale="75" r:id="rId2"/>
  <headerFooter alignWithMargins="0">
    <oddFooter>&amp;L&amp;9SCAN - Aide à la production - &amp;A&amp;R&amp;9&amp;P</oddFooter>
  </headerFooter>
  <rowBreaks count="1" manualBreakCount="1">
    <brk id="38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3"/>
  <dimension ref="A3:AI51"/>
  <sheetViews>
    <sheetView showGridLines="0" showRowColHeaders="0" view="pageBreakPreview" zoomScaleSheetLayoutView="100" zoomScalePageLayoutView="0" workbookViewId="0" topLeftCell="A3">
      <selection activeCell="A47" sqref="A47:AI47"/>
    </sheetView>
  </sheetViews>
  <sheetFormatPr defaultColWidth="11.421875" defaultRowHeight="12.75"/>
  <cols>
    <col min="1" max="2" width="3.7109375" style="0" customWidth="1"/>
    <col min="3" max="3" width="3.7109375" style="20" customWidth="1"/>
    <col min="4" max="13" width="3.7109375" style="0" customWidth="1"/>
    <col min="14" max="14" width="4.421875" style="0" customWidth="1"/>
    <col min="15" max="22" width="3.7109375" style="0" customWidth="1"/>
    <col min="23" max="23" width="4.8515625" style="0" customWidth="1"/>
    <col min="24" max="34" width="3.7109375" style="0" customWidth="1"/>
    <col min="35" max="35" width="1.8515625" style="0" customWidth="1"/>
  </cols>
  <sheetData>
    <row r="1" ht="12.75" customHeight="1"/>
    <row r="2" ht="12" customHeight="1"/>
    <row r="3" spans="2:35" s="34" customFormat="1" ht="62.25" customHeight="1" thickBot="1">
      <c r="B3" s="599" t="s">
        <v>511</v>
      </c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6"/>
      <c r="AH3" s="44"/>
      <c r="AI3" s="44"/>
    </row>
    <row r="4" spans="2:35" s="34" customFormat="1" ht="7.5" customHeight="1">
      <c r="B4" s="107"/>
      <c r="C4" s="108"/>
      <c r="D4" s="108"/>
      <c r="E4" s="108"/>
      <c r="F4" s="108"/>
      <c r="G4" s="109"/>
      <c r="H4" s="108"/>
      <c r="I4" s="108"/>
      <c r="J4" s="108"/>
      <c r="K4" s="108"/>
      <c r="L4" s="108"/>
      <c r="M4" s="108"/>
      <c r="N4" s="110"/>
      <c r="O4" s="111"/>
      <c r="P4" s="111"/>
      <c r="Q4" s="111"/>
      <c r="R4" s="111"/>
      <c r="S4" s="111"/>
      <c r="T4" s="111"/>
      <c r="U4" s="112"/>
      <c r="V4" s="111"/>
      <c r="W4" s="111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44"/>
      <c r="AI4" s="44"/>
    </row>
    <row r="5" spans="2:35" s="34" customFormat="1" ht="7.5" customHeight="1">
      <c r="B5" s="230"/>
      <c r="C5" s="44"/>
      <c r="D5" s="44"/>
      <c r="E5" s="44"/>
      <c r="F5" s="44"/>
      <c r="G5" s="231"/>
      <c r="H5" s="44"/>
      <c r="I5" s="44"/>
      <c r="J5" s="44"/>
      <c r="K5" s="44"/>
      <c r="L5" s="44"/>
      <c r="M5" s="44"/>
      <c r="N5" s="232"/>
      <c r="O5" s="179"/>
      <c r="P5" s="179"/>
      <c r="Q5" s="179"/>
      <c r="R5" s="179"/>
      <c r="S5" s="179"/>
      <c r="T5" s="179"/>
      <c r="U5" s="233"/>
      <c r="V5" s="179"/>
      <c r="W5" s="179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</row>
    <row r="6" spans="2:35" s="34" customFormat="1" ht="7.5" customHeight="1">
      <c r="B6" s="230"/>
      <c r="C6" s="44"/>
      <c r="D6" s="44"/>
      <c r="E6" s="44"/>
      <c r="F6" s="44"/>
      <c r="G6" s="231"/>
      <c r="H6" s="44"/>
      <c r="I6" s="44"/>
      <c r="J6" s="44"/>
      <c r="K6" s="44"/>
      <c r="L6" s="44"/>
      <c r="M6" s="44"/>
      <c r="N6" s="232"/>
      <c r="O6" s="179"/>
      <c r="P6" s="179"/>
      <c r="Q6" s="179"/>
      <c r="R6" s="179"/>
      <c r="S6" s="179"/>
      <c r="T6" s="179"/>
      <c r="U6" s="233"/>
      <c r="V6" s="179"/>
      <c r="W6" s="179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 spans="2:35" ht="15">
      <c r="B7" s="591" t="s">
        <v>16</v>
      </c>
      <c r="C7" s="591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1"/>
      <c r="Q7" s="591"/>
      <c r="R7" s="591"/>
      <c r="S7" s="591"/>
      <c r="T7" s="591"/>
      <c r="U7" s="591"/>
      <c r="V7" s="591"/>
      <c r="W7" s="591"/>
      <c r="X7" s="591"/>
      <c r="Y7" s="591"/>
      <c r="Z7" s="591"/>
      <c r="AA7" s="591"/>
      <c r="AB7" s="591"/>
      <c r="AC7" s="591"/>
      <c r="AD7" s="591"/>
      <c r="AE7" s="591"/>
      <c r="AF7" s="591"/>
      <c r="AG7" s="591"/>
      <c r="AH7" s="51"/>
      <c r="AI7" s="51"/>
    </row>
    <row r="8" spans="2:35" ht="15">
      <c r="B8" s="315" t="s">
        <v>239</v>
      </c>
      <c r="C8" s="4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42"/>
      <c r="AG8" s="42"/>
      <c r="AH8" s="42"/>
      <c r="AI8" s="42"/>
    </row>
    <row r="9" spans="2:35" ht="12.75">
      <c r="B9" s="221"/>
      <c r="C9" s="18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42"/>
      <c r="AG9" s="42"/>
      <c r="AH9" s="42"/>
      <c r="AI9" s="42"/>
    </row>
    <row r="10" spans="2:28" ht="15">
      <c r="B10" s="203"/>
      <c r="C10" s="31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</row>
    <row r="11" spans="2:10" s="4" customFormat="1" ht="12.75" customHeight="1">
      <c r="B11" s="96"/>
      <c r="C11" s="206"/>
      <c r="D11" s="96"/>
      <c r="E11" s="96"/>
      <c r="F11"/>
      <c r="G11" s="43"/>
      <c r="H11"/>
      <c r="I11"/>
      <c r="J11"/>
    </row>
    <row r="12" spans="2:28" s="46" customFormat="1" ht="12.75" customHeight="1">
      <c r="B12" s="101" t="s">
        <v>123</v>
      </c>
      <c r="C12" s="207"/>
      <c r="D12" s="101"/>
      <c r="E12" s="101"/>
      <c r="M12" s="101"/>
      <c r="N12" s="208"/>
      <c r="O12" s="208"/>
      <c r="P12" s="101"/>
      <c r="Q12" s="101"/>
      <c r="R12" s="101"/>
      <c r="S12" s="101"/>
      <c r="T12" s="101"/>
      <c r="AB12" s="101"/>
    </row>
    <row r="13" spans="2:28" s="46" customFormat="1" ht="14.25" customHeight="1">
      <c r="B13" s="101"/>
      <c r="C13" s="207"/>
      <c r="D13" s="101"/>
      <c r="E13" s="101"/>
      <c r="F13" s="99"/>
      <c r="G13" s="99"/>
      <c r="H13" s="99"/>
      <c r="I13" s="99"/>
      <c r="J13" s="99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ht="12.75">
      <c r="A14" s="5"/>
    </row>
    <row r="15" spans="2:31" ht="15" customHeight="1">
      <c r="B15" s="220" t="s">
        <v>311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594"/>
      <c r="V15" s="594"/>
      <c r="W15" s="594"/>
      <c r="X15" s="594"/>
      <c r="Y15" s="594"/>
      <c r="Z15" s="594"/>
      <c r="AA15" s="594"/>
      <c r="AB15" s="594"/>
      <c r="AC15" s="594"/>
      <c r="AD15" s="594"/>
      <c r="AE15" s="594"/>
    </row>
    <row r="16" spans="2:31" ht="12.75">
      <c r="B16" s="601" t="s">
        <v>240</v>
      </c>
      <c r="C16" s="601"/>
      <c r="D16" s="601"/>
      <c r="E16" s="601"/>
      <c r="F16" s="601"/>
      <c r="G16" s="601"/>
      <c r="H16" s="601"/>
      <c r="I16" s="601"/>
      <c r="J16" s="601"/>
      <c r="K16" s="601"/>
      <c r="L16" s="601"/>
      <c r="M16" s="601"/>
      <c r="N16" s="601"/>
      <c r="O16" s="601"/>
      <c r="P16" s="601"/>
      <c r="Q16" s="601"/>
      <c r="R16" s="601"/>
      <c r="S16" s="601"/>
      <c r="T16" s="601"/>
      <c r="U16" s="601"/>
      <c r="V16" s="601"/>
      <c r="W16" s="601"/>
      <c r="X16" s="601"/>
      <c r="Y16" s="601"/>
      <c r="Z16" s="601"/>
      <c r="AA16" s="601"/>
      <c r="AB16" s="601"/>
      <c r="AC16" s="601"/>
      <c r="AD16" s="601"/>
      <c r="AE16" s="601"/>
    </row>
    <row r="17" spans="2:31" ht="12.75">
      <c r="B17" s="601" t="s">
        <v>241</v>
      </c>
      <c r="C17" s="601"/>
      <c r="D17" s="601"/>
      <c r="E17" s="601"/>
      <c r="F17" s="601"/>
      <c r="G17" s="601"/>
      <c r="H17" s="601"/>
      <c r="I17" s="601"/>
      <c r="J17" s="601"/>
      <c r="K17" s="601"/>
      <c r="L17" s="601"/>
      <c r="M17" s="601"/>
      <c r="N17" s="601"/>
      <c r="O17" s="601"/>
      <c r="P17" s="601"/>
      <c r="Q17" s="601"/>
      <c r="R17" s="601"/>
      <c r="S17" s="601"/>
      <c r="T17" s="601"/>
      <c r="U17" s="601"/>
      <c r="V17" s="601"/>
      <c r="W17" s="601"/>
      <c r="X17" s="601"/>
      <c r="Y17" s="601"/>
      <c r="Z17" s="601"/>
      <c r="AA17" s="601"/>
      <c r="AB17" s="601"/>
      <c r="AC17" s="601"/>
      <c r="AD17" s="601"/>
      <c r="AE17" s="601"/>
    </row>
    <row r="18" spans="2:31" ht="4.5" customHeight="1">
      <c r="B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2:31" ht="12.75">
      <c r="B19" s="20" t="s">
        <v>312</v>
      </c>
      <c r="D19" s="20"/>
      <c r="E19" s="20"/>
      <c r="F19" s="20"/>
      <c r="G19" s="20"/>
      <c r="H19" s="594"/>
      <c r="I19" s="594"/>
      <c r="J19" s="594"/>
      <c r="K19" s="594"/>
      <c r="L19" s="594"/>
      <c r="M19" s="594"/>
      <c r="N19" s="20" t="s">
        <v>313</v>
      </c>
      <c r="O19" s="20"/>
      <c r="P19" s="20"/>
      <c r="Q19" s="594"/>
      <c r="R19" s="594"/>
      <c r="S19" s="594"/>
      <c r="T19" s="594"/>
      <c r="U19" s="594"/>
      <c r="V19" s="594"/>
      <c r="W19" s="594"/>
      <c r="X19" s="20" t="s">
        <v>314</v>
      </c>
      <c r="Y19" s="20"/>
      <c r="Z19" s="20"/>
      <c r="AA19" s="20"/>
      <c r="AB19" s="20"/>
      <c r="AC19" s="20"/>
      <c r="AD19" s="20"/>
      <c r="AE19" s="20"/>
    </row>
    <row r="20" spans="2:31" ht="3" customHeight="1">
      <c r="B20" s="20"/>
      <c r="D20" s="20"/>
      <c r="E20" s="20"/>
      <c r="F20" s="20"/>
      <c r="G20" s="20"/>
      <c r="H20" s="83"/>
      <c r="I20" s="83"/>
      <c r="J20" s="83"/>
      <c r="K20" s="83"/>
      <c r="L20" s="83"/>
      <c r="M20" s="83"/>
      <c r="N20" s="56"/>
      <c r="O20" s="56"/>
      <c r="P20" s="56"/>
      <c r="Q20" s="83"/>
      <c r="R20" s="83"/>
      <c r="S20" s="83"/>
      <c r="T20" s="83"/>
      <c r="U20" s="83"/>
      <c r="V20" s="83"/>
      <c r="W20" s="83"/>
      <c r="X20" s="20"/>
      <c r="Y20" s="20"/>
      <c r="Z20" s="20"/>
      <c r="AA20" s="20"/>
      <c r="AB20" s="20"/>
      <c r="AC20" s="20"/>
      <c r="AD20" s="20"/>
      <c r="AE20" s="20"/>
    </row>
    <row r="21" spans="2:31" s="5" customFormat="1" ht="4.5" customHeight="1"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</row>
    <row r="22" spans="2:31" ht="12.75">
      <c r="B22" s="594" t="s">
        <v>315</v>
      </c>
      <c r="C22" s="594"/>
      <c r="D22" s="594"/>
      <c r="E22" s="594"/>
      <c r="F22" s="594"/>
      <c r="G22" s="594"/>
      <c r="H22" s="20"/>
      <c r="I22" s="20" t="s">
        <v>334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2:31" ht="5.25" customHeight="1">
      <c r="B23" s="2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2:31" ht="12.75">
      <c r="B24" s="594" t="s">
        <v>316</v>
      </c>
      <c r="C24" s="594"/>
      <c r="D24" s="594"/>
      <c r="E24" s="594"/>
      <c r="F24" s="594"/>
      <c r="G24" s="594"/>
      <c r="H24" s="20"/>
      <c r="I24" s="20" t="s">
        <v>317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4" ht="12.75">
      <c r="A25" s="46"/>
      <c r="D25" s="4"/>
    </row>
    <row r="26" spans="1:4" ht="12.75">
      <c r="A26" s="46"/>
      <c r="D26" s="4"/>
    </row>
    <row r="27" spans="1:32" ht="12.75">
      <c r="A27" s="46"/>
      <c r="B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603"/>
      <c r="O27" s="603"/>
      <c r="P27" s="603"/>
      <c r="Q27" s="603"/>
      <c r="R27" s="603"/>
      <c r="S27" s="603"/>
      <c r="T27" s="603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4" ht="12.75">
      <c r="A28" s="46"/>
      <c r="B28" s="20"/>
      <c r="D28" s="4"/>
    </row>
    <row r="29" spans="1:4" ht="12.75">
      <c r="A29" s="46"/>
      <c r="B29" s="20" t="s">
        <v>124</v>
      </c>
      <c r="D29" s="4"/>
    </row>
    <row r="30" spans="1:4" ht="12.75">
      <c r="A30" s="46"/>
      <c r="B30" s="20"/>
      <c r="D30" s="4"/>
    </row>
    <row r="31" spans="1:19" ht="28.5" customHeight="1">
      <c r="A31" s="46"/>
      <c r="B31" s="20"/>
      <c r="D31" s="4"/>
      <c r="M31" s="606"/>
      <c r="N31" s="607"/>
      <c r="O31" s="607"/>
      <c r="P31" s="607"/>
      <c r="Q31" s="607"/>
      <c r="R31" s="607"/>
      <c r="S31" s="607"/>
    </row>
    <row r="32" spans="1:4" ht="12.75">
      <c r="A32" s="46"/>
      <c r="D32" s="4"/>
    </row>
    <row r="33" spans="1:25" ht="12.75">
      <c r="A33" s="46"/>
      <c r="B33" t="s">
        <v>24</v>
      </c>
      <c r="C33" s="594"/>
      <c r="D33" s="594"/>
      <c r="E33" s="594"/>
      <c r="F33" s="594"/>
      <c r="G33" s="594"/>
      <c r="H33" s="594"/>
      <c r="I33" s="594"/>
      <c r="J33" s="594"/>
      <c r="K33" s="594"/>
      <c r="L33" s="594"/>
      <c r="M33" s="594"/>
      <c r="N33" s="594"/>
      <c r="O33" s="594"/>
      <c r="P33" s="594"/>
      <c r="S33" t="s">
        <v>25</v>
      </c>
      <c r="T33" s="594"/>
      <c r="U33" s="594"/>
      <c r="V33" s="594"/>
      <c r="W33" s="594"/>
      <c r="X33" s="594"/>
      <c r="Y33" s="594"/>
    </row>
    <row r="34" ht="12.75">
      <c r="A34" s="5"/>
    </row>
    <row r="35" spans="1:33" ht="12.75">
      <c r="A35" s="5"/>
      <c r="B35" s="49" t="s">
        <v>125</v>
      </c>
      <c r="C35" s="49"/>
      <c r="D35" s="49"/>
      <c r="E35" s="49"/>
      <c r="F35" s="49"/>
      <c r="G35" s="49"/>
      <c r="H35" s="49"/>
      <c r="I35" s="50"/>
      <c r="J35" s="50"/>
      <c r="K35" s="50"/>
      <c r="L35" s="50"/>
      <c r="M35" s="50"/>
      <c r="N35" s="50"/>
      <c r="O35" s="50"/>
      <c r="P35" s="50"/>
      <c r="Q35" s="4"/>
      <c r="R35" s="579"/>
      <c r="S35" s="580"/>
      <c r="T35" s="580"/>
      <c r="U35" s="580"/>
      <c r="V35" s="580"/>
      <c r="W35" s="580"/>
      <c r="X35" s="580"/>
      <c r="Y35" s="580"/>
      <c r="Z35" s="580"/>
      <c r="AA35" s="580"/>
      <c r="AB35" s="580"/>
      <c r="AC35" s="580"/>
      <c r="AD35" s="580"/>
      <c r="AE35" s="580"/>
      <c r="AF35" s="580"/>
      <c r="AG35" s="581"/>
    </row>
    <row r="36" spans="1:33" ht="12.75">
      <c r="A36" s="5"/>
      <c r="R36" s="582"/>
      <c r="S36" s="583"/>
      <c r="T36" s="583"/>
      <c r="U36" s="583"/>
      <c r="V36" s="583"/>
      <c r="W36" s="583"/>
      <c r="X36" s="583"/>
      <c r="Y36" s="583"/>
      <c r="Z36" s="583"/>
      <c r="AA36" s="583"/>
      <c r="AB36" s="583"/>
      <c r="AC36" s="583"/>
      <c r="AD36" s="583"/>
      <c r="AE36" s="583"/>
      <c r="AF36" s="583"/>
      <c r="AG36" s="584"/>
    </row>
    <row r="37" spans="1:33" ht="12.75">
      <c r="A37" s="6"/>
      <c r="R37" s="582"/>
      <c r="S37" s="583"/>
      <c r="T37" s="583"/>
      <c r="U37" s="583"/>
      <c r="V37" s="583"/>
      <c r="W37" s="583"/>
      <c r="X37" s="583"/>
      <c r="Y37" s="583"/>
      <c r="Z37" s="583"/>
      <c r="AA37" s="583"/>
      <c r="AB37" s="583"/>
      <c r="AC37" s="583"/>
      <c r="AD37" s="583"/>
      <c r="AE37" s="583"/>
      <c r="AF37" s="583"/>
      <c r="AG37" s="584"/>
    </row>
    <row r="38" spans="1:33" ht="12.75">
      <c r="A38" s="5"/>
      <c r="R38" s="582"/>
      <c r="S38" s="583"/>
      <c r="T38" s="583"/>
      <c r="U38" s="583"/>
      <c r="V38" s="583"/>
      <c r="W38" s="583"/>
      <c r="X38" s="583"/>
      <c r="Y38" s="583"/>
      <c r="Z38" s="583"/>
      <c r="AA38" s="583"/>
      <c r="AB38" s="583"/>
      <c r="AC38" s="583"/>
      <c r="AD38" s="583"/>
      <c r="AE38" s="583"/>
      <c r="AF38" s="583"/>
      <c r="AG38" s="584"/>
    </row>
    <row r="39" spans="1:33" ht="12.75">
      <c r="A39" s="6"/>
      <c r="R39" s="582"/>
      <c r="S39" s="583"/>
      <c r="T39" s="583"/>
      <c r="U39" s="583"/>
      <c r="V39" s="583"/>
      <c r="W39" s="583"/>
      <c r="X39" s="583"/>
      <c r="Y39" s="583"/>
      <c r="Z39" s="583"/>
      <c r="AA39" s="583"/>
      <c r="AB39" s="583"/>
      <c r="AC39" s="583"/>
      <c r="AD39" s="583"/>
      <c r="AE39" s="583"/>
      <c r="AF39" s="583"/>
      <c r="AG39" s="584"/>
    </row>
    <row r="40" spans="1:33" ht="12.75">
      <c r="A40" s="5"/>
      <c r="R40" s="582"/>
      <c r="S40" s="583"/>
      <c r="T40" s="583"/>
      <c r="U40" s="583"/>
      <c r="V40" s="583"/>
      <c r="W40" s="583"/>
      <c r="X40" s="583"/>
      <c r="Y40" s="583"/>
      <c r="Z40" s="583"/>
      <c r="AA40" s="583"/>
      <c r="AB40" s="583"/>
      <c r="AC40" s="583"/>
      <c r="AD40" s="583"/>
      <c r="AE40" s="583"/>
      <c r="AF40" s="583"/>
      <c r="AG40" s="584"/>
    </row>
    <row r="41" spans="1:33" ht="12.75">
      <c r="A41" s="6"/>
      <c r="R41" s="582"/>
      <c r="S41" s="583"/>
      <c r="T41" s="583"/>
      <c r="U41" s="583"/>
      <c r="V41" s="583"/>
      <c r="W41" s="583"/>
      <c r="X41" s="583"/>
      <c r="Y41" s="583"/>
      <c r="Z41" s="583"/>
      <c r="AA41" s="583"/>
      <c r="AB41" s="583"/>
      <c r="AC41" s="583"/>
      <c r="AD41" s="583"/>
      <c r="AE41" s="583"/>
      <c r="AF41" s="583"/>
      <c r="AG41" s="584"/>
    </row>
    <row r="42" spans="1:33" ht="12.75">
      <c r="A42" s="5"/>
      <c r="R42" s="582"/>
      <c r="S42" s="583"/>
      <c r="T42" s="583"/>
      <c r="U42" s="583"/>
      <c r="V42" s="583"/>
      <c r="W42" s="583"/>
      <c r="X42" s="583"/>
      <c r="Y42" s="583"/>
      <c r="Z42" s="583"/>
      <c r="AA42" s="583"/>
      <c r="AB42" s="583"/>
      <c r="AC42" s="583"/>
      <c r="AD42" s="583"/>
      <c r="AE42" s="583"/>
      <c r="AF42" s="583"/>
      <c r="AG42" s="584"/>
    </row>
    <row r="43" spans="18:33" ht="13.5" thickBot="1">
      <c r="R43" s="585"/>
      <c r="S43" s="586"/>
      <c r="T43" s="586"/>
      <c r="U43" s="586"/>
      <c r="V43" s="586"/>
      <c r="W43" s="586"/>
      <c r="X43" s="586"/>
      <c r="Y43" s="586"/>
      <c r="Z43" s="586"/>
      <c r="AA43" s="586"/>
      <c r="AB43" s="586"/>
      <c r="AC43" s="586"/>
      <c r="AD43" s="586"/>
      <c r="AE43" s="586"/>
      <c r="AF43" s="586"/>
      <c r="AG43" s="587"/>
    </row>
    <row r="47" spans="1:35" ht="35.25" customHeight="1">
      <c r="A47" s="604" t="s">
        <v>523</v>
      </c>
      <c r="B47" s="605"/>
      <c r="C47" s="605"/>
      <c r="D47" s="605"/>
      <c r="E47" s="605"/>
      <c r="F47" s="605"/>
      <c r="G47" s="605"/>
      <c r="H47" s="605"/>
      <c r="I47" s="605"/>
      <c r="J47" s="605"/>
      <c r="K47" s="605"/>
      <c r="L47" s="605"/>
      <c r="M47" s="605"/>
      <c r="N47" s="605"/>
      <c r="O47" s="605"/>
      <c r="P47" s="605"/>
      <c r="Q47" s="605"/>
      <c r="R47" s="605"/>
      <c r="S47" s="605"/>
      <c r="T47" s="605"/>
      <c r="U47" s="605"/>
      <c r="V47" s="605"/>
      <c r="W47" s="605"/>
      <c r="X47" s="605"/>
      <c r="Y47" s="605"/>
      <c r="Z47" s="605"/>
      <c r="AA47" s="605"/>
      <c r="AB47" s="605"/>
      <c r="AC47" s="605"/>
      <c r="AD47" s="605"/>
      <c r="AE47" s="605"/>
      <c r="AF47" s="605"/>
      <c r="AG47" s="605"/>
      <c r="AH47" s="605"/>
      <c r="AI47" s="605"/>
    </row>
    <row r="51" ht="12.75">
      <c r="A51" s="4"/>
    </row>
  </sheetData>
  <sheetProtection insertRows="0" selectLockedCells="1"/>
  <mergeCells count="15">
    <mergeCell ref="A47:AI47"/>
    <mergeCell ref="R35:AG43"/>
    <mergeCell ref="C33:P33"/>
    <mergeCell ref="T33:Y33"/>
    <mergeCell ref="B3:AG3"/>
    <mergeCell ref="B7:AG7"/>
    <mergeCell ref="M31:S31"/>
    <mergeCell ref="B16:AE16"/>
    <mergeCell ref="B17:AE17"/>
    <mergeCell ref="B22:G22"/>
    <mergeCell ref="B24:G24"/>
    <mergeCell ref="U15:AE15"/>
    <mergeCell ref="N27:T27"/>
    <mergeCell ref="H19:M19"/>
    <mergeCell ref="Q19:W19"/>
  </mergeCells>
  <printOptions horizontalCentered="1"/>
  <pageMargins left="0.1968503937007874" right="0.1968503937007874" top="0.5118110236220472" bottom="0.3937007874015748" header="0.5118110236220472" footer="0.31496062992125984"/>
  <pageSetup horizontalDpi="600" verticalDpi="600" orientation="portrait" paperSize="9" scale="75" r:id="rId2"/>
  <headerFooter alignWithMargins="0">
    <oddFooter>&amp;L&amp;9SCAN - Aide à la production - &amp;A&amp;R&amp;9&amp;P</oddFooter>
  </headerFooter>
  <rowBreaks count="1" manualBreakCount="1">
    <brk id="4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7"/>
  <dimension ref="A3:AI43"/>
  <sheetViews>
    <sheetView showGridLines="0" showRowColHeaders="0" view="pageBreakPreview" zoomScaleSheetLayoutView="100" zoomScalePageLayoutView="0" workbookViewId="0" topLeftCell="A1">
      <selection activeCell="U38" sqref="U38"/>
    </sheetView>
  </sheetViews>
  <sheetFormatPr defaultColWidth="11.421875" defaultRowHeight="12.75"/>
  <cols>
    <col min="1" max="2" width="3.7109375" style="0" customWidth="1"/>
    <col min="3" max="3" width="3.7109375" style="20" customWidth="1"/>
    <col min="4" max="13" width="3.7109375" style="0" customWidth="1"/>
    <col min="14" max="14" width="4.421875" style="0" customWidth="1"/>
    <col min="15" max="22" width="3.7109375" style="0" customWidth="1"/>
    <col min="23" max="23" width="4.8515625" style="0" customWidth="1"/>
    <col min="24" max="34" width="3.7109375" style="0" customWidth="1"/>
    <col min="35" max="35" width="1.8515625" style="0" customWidth="1"/>
  </cols>
  <sheetData>
    <row r="1" ht="12.75" customHeight="1"/>
    <row r="2" ht="12" customHeight="1"/>
    <row r="3" spans="2:35" s="34" customFormat="1" ht="62.25" customHeight="1" thickBot="1">
      <c r="B3" s="599" t="s">
        <v>512</v>
      </c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6"/>
      <c r="AH3" s="44"/>
      <c r="AI3" s="44"/>
    </row>
    <row r="4" spans="2:35" s="34" customFormat="1" ht="7.5" customHeight="1">
      <c r="B4" s="107"/>
      <c r="C4" s="108"/>
      <c r="D4" s="108"/>
      <c r="E4" s="108"/>
      <c r="F4" s="108"/>
      <c r="G4" s="109"/>
      <c r="H4" s="108"/>
      <c r="I4" s="108"/>
      <c r="J4" s="108"/>
      <c r="K4" s="108"/>
      <c r="L4" s="108"/>
      <c r="M4" s="108"/>
      <c r="N4" s="110"/>
      <c r="O4" s="111"/>
      <c r="P4" s="111"/>
      <c r="Q4" s="111"/>
      <c r="R4" s="111"/>
      <c r="S4" s="111"/>
      <c r="T4" s="111"/>
      <c r="U4" s="112"/>
      <c r="V4" s="111"/>
      <c r="W4" s="111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44"/>
      <c r="AI4" s="44"/>
    </row>
    <row r="5" spans="2:35" s="34" customFormat="1" ht="7.5" customHeight="1">
      <c r="B5" s="230"/>
      <c r="C5" s="44"/>
      <c r="D5" s="44"/>
      <c r="E5" s="44"/>
      <c r="F5" s="44"/>
      <c r="G5" s="231"/>
      <c r="H5" s="44"/>
      <c r="I5" s="44"/>
      <c r="J5" s="44"/>
      <c r="K5" s="44"/>
      <c r="L5" s="44"/>
      <c r="M5" s="44"/>
      <c r="N5" s="232"/>
      <c r="O5" s="179"/>
      <c r="P5" s="179"/>
      <c r="Q5" s="179"/>
      <c r="R5" s="179"/>
      <c r="S5" s="179"/>
      <c r="T5" s="179"/>
      <c r="U5" s="233"/>
      <c r="V5" s="179"/>
      <c r="W5" s="179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</row>
    <row r="6" spans="2:35" s="34" customFormat="1" ht="7.5" customHeight="1">
      <c r="B6" s="230"/>
      <c r="C6" s="44"/>
      <c r="D6" s="44"/>
      <c r="E6" s="44"/>
      <c r="F6" s="44"/>
      <c r="G6" s="231"/>
      <c r="H6" s="44"/>
      <c r="I6" s="44"/>
      <c r="J6" s="44"/>
      <c r="K6" s="44"/>
      <c r="L6" s="44"/>
      <c r="M6" s="44"/>
      <c r="N6" s="232"/>
      <c r="O6" s="179"/>
      <c r="P6" s="179"/>
      <c r="Q6" s="179"/>
      <c r="R6" s="179"/>
      <c r="S6" s="179"/>
      <c r="T6" s="179"/>
      <c r="U6" s="233"/>
      <c r="V6" s="179"/>
      <c r="W6" s="179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 spans="2:35" ht="15">
      <c r="B7" s="591" t="s">
        <v>16</v>
      </c>
      <c r="C7" s="591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1"/>
      <c r="Q7" s="591"/>
      <c r="R7" s="591"/>
      <c r="S7" s="591"/>
      <c r="T7" s="591"/>
      <c r="U7" s="591"/>
      <c r="V7" s="591"/>
      <c r="W7" s="591"/>
      <c r="X7" s="591"/>
      <c r="Y7" s="591"/>
      <c r="Z7" s="591"/>
      <c r="AA7" s="591"/>
      <c r="AB7" s="591"/>
      <c r="AC7" s="591"/>
      <c r="AD7" s="591"/>
      <c r="AE7" s="591"/>
      <c r="AF7" s="591"/>
      <c r="AG7" s="591"/>
      <c r="AH7" s="51"/>
      <c r="AI7" s="51"/>
    </row>
    <row r="8" spans="2:35" ht="15">
      <c r="B8" s="315" t="s">
        <v>463</v>
      </c>
      <c r="C8" s="4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42"/>
      <c r="AG8" s="42"/>
      <c r="AH8" s="42"/>
      <c r="AI8" s="42"/>
    </row>
    <row r="9" spans="2:35" ht="12.75">
      <c r="B9" s="221"/>
      <c r="C9" s="18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42"/>
      <c r="AG9" s="42"/>
      <c r="AH9" s="42"/>
      <c r="AI9" s="42"/>
    </row>
    <row r="10" spans="2:28" ht="15">
      <c r="B10" s="203"/>
      <c r="C10" s="31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</row>
    <row r="11" spans="2:10" s="4" customFormat="1" ht="12.75" customHeight="1">
      <c r="B11" s="96"/>
      <c r="C11" s="206"/>
      <c r="D11" s="96"/>
      <c r="E11" s="96"/>
      <c r="F11"/>
      <c r="G11" s="43"/>
      <c r="H11"/>
      <c r="I11"/>
      <c r="J11"/>
    </row>
    <row r="12" spans="2:28" s="46" customFormat="1" ht="12.75" customHeight="1">
      <c r="B12" s="101" t="s">
        <v>123</v>
      </c>
      <c r="C12" s="207"/>
      <c r="D12" s="101"/>
      <c r="E12" s="101"/>
      <c r="M12" s="101"/>
      <c r="N12" s="208"/>
      <c r="O12" s="208"/>
      <c r="P12" s="101"/>
      <c r="Q12" s="101"/>
      <c r="R12" s="101"/>
      <c r="S12" s="101"/>
      <c r="T12" s="101"/>
      <c r="AB12" s="101"/>
    </row>
    <row r="13" spans="2:28" s="46" customFormat="1" ht="14.25" customHeight="1">
      <c r="B13" s="101"/>
      <c r="C13" s="207"/>
      <c r="D13" s="101"/>
      <c r="E13" s="101"/>
      <c r="F13" s="99"/>
      <c r="G13" s="99"/>
      <c r="H13" s="99"/>
      <c r="I13" s="99"/>
      <c r="J13" s="99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ht="12.75">
      <c r="A14" s="5"/>
    </row>
    <row r="15" spans="2:31" ht="15" customHeight="1">
      <c r="B15" s="220" t="s">
        <v>311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594"/>
      <c r="V15" s="594"/>
      <c r="W15" s="594"/>
      <c r="X15" s="594"/>
      <c r="Y15" s="594"/>
      <c r="Z15" s="594"/>
      <c r="AA15" s="594"/>
      <c r="AB15" s="594"/>
      <c r="AC15" s="594"/>
      <c r="AD15" s="594"/>
      <c r="AE15" s="20"/>
    </row>
    <row r="16" spans="2:31" ht="12.75">
      <c r="B16" s="601" t="s">
        <v>240</v>
      </c>
      <c r="C16" s="601"/>
      <c r="D16" s="601"/>
      <c r="E16" s="601"/>
      <c r="F16" s="601"/>
      <c r="G16" s="601"/>
      <c r="H16" s="601"/>
      <c r="I16" s="601"/>
      <c r="J16" s="601"/>
      <c r="K16" s="601"/>
      <c r="L16" s="601"/>
      <c r="M16" s="601"/>
      <c r="N16" s="601"/>
      <c r="O16" s="601"/>
      <c r="P16" s="601"/>
      <c r="Q16" s="601"/>
      <c r="R16" s="601"/>
      <c r="S16" s="601"/>
      <c r="T16" s="601"/>
      <c r="U16" s="601"/>
      <c r="V16" s="601"/>
      <c r="W16" s="601"/>
      <c r="X16" s="601"/>
      <c r="Y16" s="601"/>
      <c r="Z16" s="601"/>
      <c r="AA16" s="601"/>
      <c r="AB16" s="601"/>
      <c r="AC16" s="601"/>
      <c r="AD16" s="601"/>
      <c r="AE16" s="601"/>
    </row>
    <row r="17" spans="2:31" ht="12.75">
      <c r="B17" s="20" t="s">
        <v>318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594"/>
      <c r="X17" s="594"/>
      <c r="Y17" s="594"/>
      <c r="Z17" s="594"/>
      <c r="AA17" s="594"/>
      <c r="AB17" s="594"/>
      <c r="AC17" s="20"/>
      <c r="AD17" s="20"/>
      <c r="AE17" s="20"/>
    </row>
    <row r="18" spans="1:4" ht="12.75">
      <c r="A18" s="46"/>
      <c r="D18" s="4"/>
    </row>
    <row r="19" spans="1:4" ht="12.75">
      <c r="A19" s="46"/>
      <c r="D19" s="4"/>
    </row>
    <row r="20" spans="1:4" ht="12.75">
      <c r="A20" s="46"/>
      <c r="B20" s="20"/>
      <c r="D20" s="4"/>
    </row>
    <row r="21" spans="1:4" ht="12.75">
      <c r="A21" s="46"/>
      <c r="B21" s="20" t="s">
        <v>124</v>
      </c>
      <c r="D21" s="4"/>
    </row>
    <row r="22" spans="1:4" ht="12.75">
      <c r="A22" s="46"/>
      <c r="B22" s="20"/>
      <c r="D22" s="4"/>
    </row>
    <row r="23" spans="1:19" ht="28.5" customHeight="1">
      <c r="A23" s="46"/>
      <c r="B23" s="20"/>
      <c r="D23" s="4"/>
      <c r="M23" s="606"/>
      <c r="N23" s="607"/>
      <c r="O23" s="607"/>
      <c r="P23" s="607"/>
      <c r="Q23" s="607"/>
      <c r="R23" s="607"/>
      <c r="S23" s="607"/>
    </row>
    <row r="24" spans="1:4" ht="12.75">
      <c r="A24" s="46"/>
      <c r="D24" s="4"/>
    </row>
    <row r="25" spans="1:26" ht="12.75">
      <c r="A25" s="46"/>
      <c r="B25" t="s">
        <v>24</v>
      </c>
      <c r="C25" s="594"/>
      <c r="D25" s="595"/>
      <c r="E25" s="595"/>
      <c r="F25" s="595"/>
      <c r="G25" s="595"/>
      <c r="H25" s="595"/>
      <c r="I25" s="595"/>
      <c r="J25" s="595"/>
      <c r="K25" s="595"/>
      <c r="L25" s="595"/>
      <c r="M25" s="595"/>
      <c r="N25" s="595"/>
      <c r="O25" s="595"/>
      <c r="P25" s="595"/>
      <c r="Q25" s="595"/>
      <c r="S25" t="s">
        <v>25</v>
      </c>
      <c r="U25" s="596"/>
      <c r="V25" s="596"/>
      <c r="W25" s="596"/>
      <c r="X25" s="596"/>
      <c r="Y25" s="596"/>
      <c r="Z25" s="596"/>
    </row>
    <row r="26" ht="12.75">
      <c r="A26" s="5"/>
    </row>
    <row r="27" spans="1:33" ht="12.75">
      <c r="A27" s="5"/>
      <c r="B27" s="49" t="s">
        <v>125</v>
      </c>
      <c r="C27" s="49"/>
      <c r="D27" s="49"/>
      <c r="E27" s="49"/>
      <c r="F27" s="49"/>
      <c r="G27" s="49"/>
      <c r="H27" s="49"/>
      <c r="I27" s="50"/>
      <c r="J27" s="50"/>
      <c r="K27" s="50"/>
      <c r="L27" s="50"/>
      <c r="M27" s="50"/>
      <c r="N27" s="50"/>
      <c r="O27" s="50"/>
      <c r="P27" s="50"/>
      <c r="Q27" s="4"/>
      <c r="R27" s="579"/>
      <c r="S27" s="580"/>
      <c r="T27" s="580"/>
      <c r="U27" s="580"/>
      <c r="V27" s="580"/>
      <c r="W27" s="580"/>
      <c r="X27" s="580"/>
      <c r="Y27" s="580"/>
      <c r="Z27" s="580"/>
      <c r="AA27" s="580"/>
      <c r="AB27" s="580"/>
      <c r="AC27" s="580"/>
      <c r="AD27" s="580"/>
      <c r="AE27" s="580"/>
      <c r="AF27" s="580"/>
      <c r="AG27" s="581"/>
    </row>
    <row r="28" spans="1:33" ht="12.75">
      <c r="A28" s="5"/>
      <c r="R28" s="582"/>
      <c r="S28" s="583"/>
      <c r="T28" s="583"/>
      <c r="U28" s="583"/>
      <c r="V28" s="583"/>
      <c r="W28" s="583"/>
      <c r="X28" s="583"/>
      <c r="Y28" s="583"/>
      <c r="Z28" s="583"/>
      <c r="AA28" s="583"/>
      <c r="AB28" s="583"/>
      <c r="AC28" s="583"/>
      <c r="AD28" s="583"/>
      <c r="AE28" s="583"/>
      <c r="AF28" s="583"/>
      <c r="AG28" s="584"/>
    </row>
    <row r="29" spans="1:33" ht="12.75">
      <c r="A29" s="6"/>
      <c r="R29" s="582"/>
      <c r="S29" s="583"/>
      <c r="T29" s="583"/>
      <c r="U29" s="583"/>
      <c r="V29" s="583"/>
      <c r="W29" s="583"/>
      <c r="X29" s="583"/>
      <c r="Y29" s="583"/>
      <c r="Z29" s="583"/>
      <c r="AA29" s="583"/>
      <c r="AB29" s="583"/>
      <c r="AC29" s="583"/>
      <c r="AD29" s="583"/>
      <c r="AE29" s="583"/>
      <c r="AF29" s="583"/>
      <c r="AG29" s="584"/>
    </row>
    <row r="30" spans="1:33" ht="12.75">
      <c r="A30" s="5"/>
      <c r="R30" s="582"/>
      <c r="S30" s="583"/>
      <c r="T30" s="583"/>
      <c r="U30" s="583"/>
      <c r="V30" s="583"/>
      <c r="W30" s="583"/>
      <c r="X30" s="583"/>
      <c r="Y30" s="583"/>
      <c r="Z30" s="583"/>
      <c r="AA30" s="583"/>
      <c r="AB30" s="583"/>
      <c r="AC30" s="583"/>
      <c r="AD30" s="583"/>
      <c r="AE30" s="583"/>
      <c r="AF30" s="583"/>
      <c r="AG30" s="584"/>
    </row>
    <row r="31" spans="1:33" ht="12.75">
      <c r="A31" s="6"/>
      <c r="R31" s="582"/>
      <c r="S31" s="583"/>
      <c r="T31" s="583"/>
      <c r="U31" s="583"/>
      <c r="V31" s="583"/>
      <c r="W31" s="583"/>
      <c r="X31" s="583"/>
      <c r="Y31" s="583"/>
      <c r="Z31" s="583"/>
      <c r="AA31" s="583"/>
      <c r="AB31" s="583"/>
      <c r="AC31" s="583"/>
      <c r="AD31" s="583"/>
      <c r="AE31" s="583"/>
      <c r="AF31" s="583"/>
      <c r="AG31" s="584"/>
    </row>
    <row r="32" spans="1:33" ht="12.75">
      <c r="A32" s="5"/>
      <c r="R32" s="582"/>
      <c r="S32" s="583"/>
      <c r="T32" s="583"/>
      <c r="U32" s="583"/>
      <c r="V32" s="583"/>
      <c r="W32" s="583"/>
      <c r="X32" s="583"/>
      <c r="Y32" s="583"/>
      <c r="Z32" s="583"/>
      <c r="AA32" s="583"/>
      <c r="AB32" s="583"/>
      <c r="AC32" s="583"/>
      <c r="AD32" s="583"/>
      <c r="AE32" s="583"/>
      <c r="AF32" s="583"/>
      <c r="AG32" s="584"/>
    </row>
    <row r="33" spans="1:33" ht="12.75">
      <c r="A33" s="6"/>
      <c r="R33" s="582"/>
      <c r="S33" s="583"/>
      <c r="T33" s="583"/>
      <c r="U33" s="583"/>
      <c r="V33" s="583"/>
      <c r="W33" s="583"/>
      <c r="X33" s="583"/>
      <c r="Y33" s="583"/>
      <c r="Z33" s="583"/>
      <c r="AA33" s="583"/>
      <c r="AB33" s="583"/>
      <c r="AC33" s="583"/>
      <c r="AD33" s="583"/>
      <c r="AE33" s="583"/>
      <c r="AF33" s="583"/>
      <c r="AG33" s="584"/>
    </row>
    <row r="34" spans="1:33" ht="12.75">
      <c r="A34" s="5"/>
      <c r="R34" s="582"/>
      <c r="S34" s="583"/>
      <c r="T34" s="583"/>
      <c r="U34" s="583"/>
      <c r="V34" s="583"/>
      <c r="W34" s="583"/>
      <c r="X34" s="583"/>
      <c r="Y34" s="583"/>
      <c r="Z34" s="583"/>
      <c r="AA34" s="583"/>
      <c r="AB34" s="583"/>
      <c r="AC34" s="583"/>
      <c r="AD34" s="583"/>
      <c r="AE34" s="583"/>
      <c r="AF34" s="583"/>
      <c r="AG34" s="584"/>
    </row>
    <row r="35" spans="18:33" ht="13.5" thickBot="1">
      <c r="R35" s="585"/>
      <c r="S35" s="586"/>
      <c r="T35" s="586"/>
      <c r="U35" s="586"/>
      <c r="V35" s="586"/>
      <c r="W35" s="586"/>
      <c r="X35" s="586"/>
      <c r="Y35" s="586"/>
      <c r="Z35" s="586"/>
      <c r="AA35" s="586"/>
      <c r="AB35" s="586"/>
      <c r="AC35" s="586"/>
      <c r="AD35" s="586"/>
      <c r="AE35" s="586"/>
      <c r="AF35" s="586"/>
      <c r="AG35" s="587"/>
    </row>
    <row r="39" spans="1:35" ht="35.25" customHeight="1">
      <c r="A39" s="604" t="s">
        <v>524</v>
      </c>
      <c r="B39" s="605"/>
      <c r="C39" s="605"/>
      <c r="D39" s="605"/>
      <c r="E39" s="605"/>
      <c r="F39" s="605"/>
      <c r="G39" s="605"/>
      <c r="H39" s="605"/>
      <c r="I39" s="605"/>
      <c r="J39" s="605"/>
      <c r="K39" s="605"/>
      <c r="L39" s="605"/>
      <c r="M39" s="605"/>
      <c r="N39" s="605"/>
      <c r="O39" s="605"/>
      <c r="P39" s="605"/>
      <c r="Q39" s="605"/>
      <c r="R39" s="605"/>
      <c r="S39" s="605"/>
      <c r="T39" s="605"/>
      <c r="U39" s="605"/>
      <c r="V39" s="605"/>
      <c r="W39" s="605"/>
      <c r="X39" s="605"/>
      <c r="Y39" s="605"/>
      <c r="Z39" s="605"/>
      <c r="AA39" s="605"/>
      <c r="AB39" s="605"/>
      <c r="AC39" s="605"/>
      <c r="AD39" s="605"/>
      <c r="AE39" s="605"/>
      <c r="AF39" s="605"/>
      <c r="AG39" s="605"/>
      <c r="AH39" s="605"/>
      <c r="AI39" s="605"/>
    </row>
    <row r="43" ht="12.75">
      <c r="A43" s="4"/>
    </row>
  </sheetData>
  <sheetProtection insertRows="0" selectLockedCells="1"/>
  <mergeCells count="10">
    <mergeCell ref="A39:AI39"/>
    <mergeCell ref="R27:AG35"/>
    <mergeCell ref="B3:AG3"/>
    <mergeCell ref="B7:AG7"/>
    <mergeCell ref="M23:S23"/>
    <mergeCell ref="B16:AE16"/>
    <mergeCell ref="U15:AD15"/>
    <mergeCell ref="W17:AB17"/>
    <mergeCell ref="C25:Q25"/>
    <mergeCell ref="U25:Z25"/>
  </mergeCells>
  <printOptions horizontalCentered="1"/>
  <pageMargins left="0.1968503937007874" right="0.1968503937007874" top="0.5118110236220472" bottom="0.3937007874015748" header="0.5118110236220472" footer="0.31496062992125984"/>
  <pageSetup horizontalDpi="600" verticalDpi="600" orientation="portrait" paperSize="9" scale="75" r:id="rId2"/>
  <headerFooter alignWithMargins="0">
    <oddFooter>&amp;L&amp;9SCAN - Aide à la production - &amp;A&amp;R&amp;9&amp;P</oddFooter>
  </headerFooter>
  <rowBreaks count="1" manualBreakCount="1">
    <brk id="38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1"/>
  <dimension ref="A1:BV66"/>
  <sheetViews>
    <sheetView showGridLines="0" showRowColHeaders="0" view="pageBreakPreview" zoomScaleSheetLayoutView="100" zoomScalePageLayoutView="0" workbookViewId="0" topLeftCell="B1">
      <selection activeCell="B3" sqref="B3"/>
    </sheetView>
  </sheetViews>
  <sheetFormatPr defaultColWidth="11.421875" defaultRowHeight="12.75"/>
  <cols>
    <col min="1" max="4" width="3.7109375" style="0" customWidth="1"/>
    <col min="5" max="5" width="4.421875" style="0" customWidth="1"/>
    <col min="6" max="6" width="3.7109375" style="0" customWidth="1"/>
    <col min="7" max="7" width="3.421875" style="0" customWidth="1"/>
    <col min="8" max="8" width="3.8515625" style="0" customWidth="1"/>
    <col min="9" max="17" width="3.7109375" style="0" customWidth="1"/>
    <col min="18" max="21" width="3.7109375" style="20" customWidth="1"/>
    <col min="22" max="22" width="1.28515625" style="20" customWidth="1"/>
    <col min="23" max="25" width="3.7109375" style="20" customWidth="1"/>
    <col min="26" max="26" width="7.00390625" style="20" customWidth="1"/>
    <col min="27" max="27" width="2.421875" style="20" customWidth="1"/>
    <col min="28" max="31" width="3.7109375" style="20" customWidth="1"/>
    <col min="32" max="32" width="2.00390625" style="0" customWidth="1"/>
    <col min="33" max="56" width="3.7109375" style="0" customWidth="1"/>
    <col min="57" max="57" width="3.7109375" style="2" hidden="1" customWidth="1"/>
    <col min="58" max="63" width="3.7109375" style="56" hidden="1" customWidth="1"/>
    <col min="64" max="64" width="1.8515625" style="2" hidden="1" customWidth="1"/>
    <col min="65" max="65" width="1.421875" style="2" hidden="1" customWidth="1"/>
    <col min="66" max="66" width="4.421875" style="56" hidden="1" customWidth="1"/>
    <col min="67" max="71" width="3.7109375" style="56" hidden="1" customWidth="1"/>
    <col min="72" max="72" width="1.8515625" style="2" hidden="1" customWidth="1"/>
    <col min="73" max="74" width="3.7109375" style="2" customWidth="1"/>
    <col min="75" max="145" width="3.7109375" style="0" customWidth="1"/>
  </cols>
  <sheetData>
    <row r="1" spans="24:72" ht="17.25" customHeight="1">
      <c r="X1" s="613"/>
      <c r="Y1" s="613"/>
      <c r="Z1" s="613"/>
      <c r="AA1" s="613"/>
      <c r="AB1" s="613"/>
      <c r="AC1" s="613"/>
      <c r="AD1" s="613"/>
      <c r="AE1" s="613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</row>
    <row r="2" spans="2:74" s="34" customFormat="1" ht="61.5" customHeight="1">
      <c r="B2" s="624" t="s">
        <v>510</v>
      </c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5"/>
      <c r="U2" s="625"/>
      <c r="V2" s="625"/>
      <c r="W2" s="625"/>
      <c r="X2" s="625"/>
      <c r="Y2" s="625"/>
      <c r="Z2" s="625"/>
      <c r="AA2" s="625"/>
      <c r="AB2" s="625"/>
      <c r="AC2" s="625"/>
      <c r="AD2" s="625"/>
      <c r="AE2" s="625"/>
      <c r="AF2" s="626"/>
      <c r="BE2" s="115"/>
      <c r="BF2" s="647" t="s">
        <v>59</v>
      </c>
      <c r="BG2" s="648"/>
      <c r="BH2" s="648"/>
      <c r="BI2" s="648"/>
      <c r="BJ2" s="648"/>
      <c r="BK2" s="649"/>
      <c r="BL2" s="115"/>
      <c r="BM2" s="115"/>
      <c r="BN2" s="647" t="s">
        <v>59</v>
      </c>
      <c r="BO2" s="648"/>
      <c r="BP2" s="648"/>
      <c r="BQ2" s="648"/>
      <c r="BR2" s="648"/>
      <c r="BS2" s="649"/>
      <c r="BT2" s="115"/>
      <c r="BU2" s="105"/>
      <c r="BV2" s="105"/>
    </row>
    <row r="3" spans="57:72" ht="12.75">
      <c r="BE3" s="114"/>
      <c r="BF3" s="116"/>
      <c r="BG3" s="116"/>
      <c r="BH3" s="116"/>
      <c r="BI3" s="116"/>
      <c r="BJ3" s="116"/>
      <c r="BK3" s="116"/>
      <c r="BL3" s="114"/>
      <c r="BM3" s="114"/>
      <c r="BN3" s="116"/>
      <c r="BO3" s="116"/>
      <c r="BP3" s="116"/>
      <c r="BQ3" s="116"/>
      <c r="BR3" s="116"/>
      <c r="BS3" s="116"/>
      <c r="BT3" s="114"/>
    </row>
    <row r="4" spans="18:74" s="23" customFormat="1" ht="42" customHeight="1" thickBot="1">
      <c r="R4" s="627" t="s">
        <v>151</v>
      </c>
      <c r="S4" s="628"/>
      <c r="T4" s="628"/>
      <c r="U4" s="629"/>
      <c r="W4" s="650" t="s">
        <v>152</v>
      </c>
      <c r="X4" s="628"/>
      <c r="Y4" s="628"/>
      <c r="Z4" s="629"/>
      <c r="AB4" s="618" t="s">
        <v>79</v>
      </c>
      <c r="AC4" s="619"/>
      <c r="AD4" s="619"/>
      <c r="AE4" s="620"/>
      <c r="BE4" s="117"/>
      <c r="BF4" s="644" t="s">
        <v>57</v>
      </c>
      <c r="BG4" s="645"/>
      <c r="BH4" s="645"/>
      <c r="BI4" s="645"/>
      <c r="BJ4" s="645"/>
      <c r="BK4" s="646"/>
      <c r="BL4" s="117"/>
      <c r="BM4" s="117"/>
      <c r="BN4" s="644" t="s">
        <v>57</v>
      </c>
      <c r="BO4" s="645"/>
      <c r="BP4" s="645"/>
      <c r="BQ4" s="645"/>
      <c r="BR4" s="645"/>
      <c r="BS4" s="646"/>
      <c r="BT4" s="117"/>
      <c r="BU4" s="113"/>
      <c r="BV4" s="113"/>
    </row>
    <row r="5" spans="28:74" s="23" customFormat="1" ht="4.5" customHeight="1">
      <c r="AB5" s="32"/>
      <c r="AC5" s="32"/>
      <c r="AD5" s="32"/>
      <c r="AE5" s="32"/>
      <c r="BE5" s="117"/>
      <c r="BF5" s="117"/>
      <c r="BG5" s="117"/>
      <c r="BH5" s="117"/>
      <c r="BI5" s="117"/>
      <c r="BJ5" s="117"/>
      <c r="BK5" s="117"/>
      <c r="BL5" s="117"/>
      <c r="BM5" s="117"/>
      <c r="BN5" s="118"/>
      <c r="BO5" s="118"/>
      <c r="BP5" s="118"/>
      <c r="BQ5" s="118"/>
      <c r="BR5" s="118"/>
      <c r="BS5" s="118"/>
      <c r="BT5" s="117"/>
      <c r="BU5" s="113"/>
      <c r="BV5" s="113"/>
    </row>
    <row r="6" spans="18:74" s="23" customFormat="1" ht="24" customHeight="1" thickBot="1">
      <c r="R6" s="621" t="s">
        <v>333</v>
      </c>
      <c r="S6" s="622"/>
      <c r="T6" s="622"/>
      <c r="U6" s="623"/>
      <c r="W6" s="621" t="s">
        <v>333</v>
      </c>
      <c r="X6" s="622"/>
      <c r="Y6" s="622"/>
      <c r="Z6" s="623"/>
      <c r="AB6" s="618" t="s">
        <v>333</v>
      </c>
      <c r="AC6" s="619"/>
      <c r="AD6" s="619"/>
      <c r="AE6" s="620"/>
      <c r="BE6" s="117"/>
      <c r="BF6" s="653" t="s">
        <v>60</v>
      </c>
      <c r="BG6" s="645"/>
      <c r="BH6" s="645"/>
      <c r="BI6" s="645"/>
      <c r="BJ6" s="645"/>
      <c r="BK6" s="646"/>
      <c r="BL6" s="117"/>
      <c r="BM6" s="117"/>
      <c r="BN6" s="644" t="s">
        <v>86</v>
      </c>
      <c r="BO6" s="645"/>
      <c r="BP6" s="645"/>
      <c r="BQ6" s="645"/>
      <c r="BR6" s="645"/>
      <c r="BS6" s="646"/>
      <c r="BT6" s="117"/>
      <c r="BU6" s="113"/>
      <c r="BV6" s="113"/>
    </row>
    <row r="7" spans="18:74" s="11" customFormat="1" ht="12"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BE7" s="119"/>
      <c r="BF7" s="120"/>
      <c r="BG7" s="120"/>
      <c r="BH7" s="120"/>
      <c r="BI7" s="120"/>
      <c r="BJ7" s="120"/>
      <c r="BK7" s="120"/>
      <c r="BL7" s="119"/>
      <c r="BM7" s="119"/>
      <c r="BN7" s="120"/>
      <c r="BO7" s="120"/>
      <c r="BP7" s="120"/>
      <c r="BQ7" s="120"/>
      <c r="BR7" s="120"/>
      <c r="BS7" s="120"/>
      <c r="BT7" s="119"/>
      <c r="BU7" s="14"/>
      <c r="BV7" s="14"/>
    </row>
    <row r="8" spans="57:72" s="30" customFormat="1" ht="12"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</row>
    <row r="9" spans="2:74" s="11" customFormat="1" ht="12">
      <c r="B9" s="16" t="s">
        <v>85</v>
      </c>
      <c r="C9" s="16" t="s">
        <v>153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40"/>
      <c r="S9" s="40"/>
      <c r="T9" s="40"/>
      <c r="U9" s="40"/>
      <c r="V9" s="40"/>
      <c r="W9" s="40"/>
      <c r="X9" s="40"/>
      <c r="Y9" s="40"/>
      <c r="Z9" s="40"/>
      <c r="AA9" s="19"/>
      <c r="AB9" s="41"/>
      <c r="AC9" s="41"/>
      <c r="AD9" s="41"/>
      <c r="AE9" s="41"/>
      <c r="BE9" s="119"/>
      <c r="BF9" s="654" t="s">
        <v>58</v>
      </c>
      <c r="BG9" s="654"/>
      <c r="BH9" s="654"/>
      <c r="BI9" s="654"/>
      <c r="BJ9" s="654"/>
      <c r="BK9" s="654"/>
      <c r="BL9" s="119"/>
      <c r="BM9" s="119"/>
      <c r="BN9" s="654" t="s">
        <v>58</v>
      </c>
      <c r="BO9" s="654"/>
      <c r="BP9" s="654"/>
      <c r="BQ9" s="654"/>
      <c r="BR9" s="654"/>
      <c r="BS9" s="654"/>
      <c r="BT9" s="119"/>
      <c r="BU9" s="14"/>
      <c r="BV9" s="14"/>
    </row>
    <row r="10" spans="57:74" s="80" customFormat="1" ht="12"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06"/>
      <c r="BV10" s="106"/>
    </row>
    <row r="11" spans="1:74" s="11" customFormat="1" ht="12.75" customHeight="1">
      <c r="A11" s="223"/>
      <c r="B11" s="251" t="s">
        <v>154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610">
        <v>0</v>
      </c>
      <c r="S11" s="610"/>
      <c r="T11" s="610"/>
      <c r="U11" s="611"/>
      <c r="V11" s="225"/>
      <c r="W11" s="610">
        <v>0</v>
      </c>
      <c r="X11" s="610"/>
      <c r="Y11" s="610"/>
      <c r="Z11" s="611"/>
      <c r="AA11" s="226"/>
      <c r="AB11" s="614">
        <f>R11+W11</f>
        <v>0</v>
      </c>
      <c r="AC11" s="615"/>
      <c r="AD11" s="615"/>
      <c r="AE11" s="616"/>
      <c r="AF11" s="223"/>
      <c r="AG11" s="223"/>
      <c r="BE11" s="119"/>
      <c r="BF11" s="119"/>
      <c r="BG11" s="651" t="e">
        <f>R11+#REF!</f>
        <v>#REF!</v>
      </c>
      <c r="BH11" s="651"/>
      <c r="BI11" s="651"/>
      <c r="BJ11" s="652"/>
      <c r="BK11" s="119"/>
      <c r="BL11" s="119"/>
      <c r="BM11" s="119"/>
      <c r="BN11" s="126"/>
      <c r="BO11" s="126"/>
      <c r="BP11" s="126"/>
      <c r="BQ11" s="126"/>
      <c r="BR11" s="126"/>
      <c r="BS11" s="126"/>
      <c r="BT11" s="119"/>
      <c r="BU11" s="14"/>
      <c r="BV11" s="14"/>
    </row>
    <row r="12" spans="1:72" s="30" customFormat="1" ht="4.5" customHeight="1">
      <c r="A12" s="617"/>
      <c r="B12" s="617"/>
      <c r="C12" s="617"/>
      <c r="D12" s="617"/>
      <c r="E12" s="617"/>
      <c r="F12" s="617"/>
      <c r="G12" s="617"/>
      <c r="H12" s="617"/>
      <c r="I12" s="617"/>
      <c r="J12" s="617"/>
      <c r="K12" s="617"/>
      <c r="L12" s="617"/>
      <c r="M12" s="617"/>
      <c r="N12" s="617"/>
      <c r="O12" s="617"/>
      <c r="P12" s="617"/>
      <c r="Q12" s="617"/>
      <c r="R12" s="617"/>
      <c r="S12" s="617"/>
      <c r="T12" s="617"/>
      <c r="U12" s="617"/>
      <c r="V12" s="617"/>
      <c r="W12" s="617"/>
      <c r="X12" s="617"/>
      <c r="Y12" s="617"/>
      <c r="Z12" s="617"/>
      <c r="AA12" s="617"/>
      <c r="AB12" s="617"/>
      <c r="AC12" s="617"/>
      <c r="AD12" s="617"/>
      <c r="AE12" s="617"/>
      <c r="AF12" s="617"/>
      <c r="AG12" s="617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</row>
    <row r="13" spans="1:74" s="11" customFormat="1" ht="12">
      <c r="A13" s="227"/>
      <c r="B13" s="224" t="s">
        <v>155</v>
      </c>
      <c r="C13" s="224"/>
      <c r="D13" s="224"/>
      <c r="E13" s="224"/>
      <c r="F13" s="224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27"/>
      <c r="R13" s="610">
        <v>0</v>
      </c>
      <c r="S13" s="610"/>
      <c r="T13" s="610"/>
      <c r="U13" s="611"/>
      <c r="V13" s="225"/>
      <c r="W13" s="610">
        <v>0</v>
      </c>
      <c r="X13" s="610"/>
      <c r="Y13" s="610"/>
      <c r="Z13" s="611"/>
      <c r="AA13" s="226"/>
      <c r="AB13" s="614">
        <f>R13+W13</f>
        <v>0</v>
      </c>
      <c r="AC13" s="615"/>
      <c r="AD13" s="615"/>
      <c r="AE13" s="616"/>
      <c r="AF13" s="223"/>
      <c r="AG13" s="223"/>
      <c r="BE13" s="119"/>
      <c r="BF13" s="119"/>
      <c r="BG13" s="651" t="e">
        <f>R13+#REF!</f>
        <v>#REF!</v>
      </c>
      <c r="BH13" s="651"/>
      <c r="BI13" s="651"/>
      <c r="BJ13" s="652"/>
      <c r="BK13" s="119"/>
      <c r="BL13" s="119"/>
      <c r="BM13" s="119"/>
      <c r="BN13" s="126"/>
      <c r="BO13" s="126"/>
      <c r="BP13" s="126"/>
      <c r="BQ13" s="126"/>
      <c r="BR13" s="126"/>
      <c r="BS13" s="126"/>
      <c r="BT13" s="119"/>
      <c r="BU13" s="14"/>
      <c r="BV13" s="14"/>
    </row>
    <row r="14" spans="1:72" s="30" customFormat="1" ht="4.5" customHeight="1">
      <c r="A14" s="617"/>
      <c r="B14" s="617"/>
      <c r="C14" s="617"/>
      <c r="D14" s="617"/>
      <c r="E14" s="617"/>
      <c r="F14" s="617"/>
      <c r="G14" s="617"/>
      <c r="H14" s="617"/>
      <c r="I14" s="617"/>
      <c r="J14" s="617"/>
      <c r="K14" s="617"/>
      <c r="L14" s="617"/>
      <c r="M14" s="617"/>
      <c r="N14" s="617"/>
      <c r="O14" s="617"/>
      <c r="P14" s="617"/>
      <c r="Q14" s="617"/>
      <c r="R14" s="617"/>
      <c r="S14" s="617"/>
      <c r="T14" s="617"/>
      <c r="U14" s="617"/>
      <c r="V14" s="617"/>
      <c r="W14" s="617"/>
      <c r="X14" s="617"/>
      <c r="Y14" s="617"/>
      <c r="Z14" s="617"/>
      <c r="AA14" s="617"/>
      <c r="AB14" s="617"/>
      <c r="AC14" s="617"/>
      <c r="AD14" s="617"/>
      <c r="AE14" s="617"/>
      <c r="AF14" s="617"/>
      <c r="AG14" s="617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</row>
    <row r="15" spans="1:74" s="11" customFormat="1" ht="12">
      <c r="A15" s="227"/>
      <c r="B15" s="224" t="s">
        <v>156</v>
      </c>
      <c r="C15" s="224"/>
      <c r="D15" s="224"/>
      <c r="E15" s="224"/>
      <c r="F15" s="224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27"/>
      <c r="R15" s="610">
        <v>0</v>
      </c>
      <c r="S15" s="610"/>
      <c r="T15" s="610"/>
      <c r="U15" s="611"/>
      <c r="V15" s="225"/>
      <c r="W15" s="610">
        <v>0</v>
      </c>
      <c r="X15" s="610"/>
      <c r="Y15" s="610"/>
      <c r="Z15" s="611"/>
      <c r="AA15" s="226"/>
      <c r="AB15" s="614">
        <f>R15+W15</f>
        <v>0</v>
      </c>
      <c r="AC15" s="615"/>
      <c r="AD15" s="615"/>
      <c r="AE15" s="616"/>
      <c r="AF15" s="223"/>
      <c r="AG15" s="223"/>
      <c r="BE15" s="119"/>
      <c r="BF15" s="119"/>
      <c r="BG15" s="651" t="e">
        <f>R15+#REF!</f>
        <v>#REF!</v>
      </c>
      <c r="BH15" s="651"/>
      <c r="BI15" s="651"/>
      <c r="BJ15" s="652"/>
      <c r="BK15" s="119"/>
      <c r="BL15" s="119"/>
      <c r="BM15" s="119"/>
      <c r="BN15" s="126"/>
      <c r="BO15" s="126"/>
      <c r="BP15" s="126"/>
      <c r="BQ15" s="126"/>
      <c r="BR15" s="126"/>
      <c r="BS15" s="126"/>
      <c r="BT15" s="119"/>
      <c r="BU15" s="14"/>
      <c r="BV15" s="14"/>
    </row>
    <row r="16" spans="1:72" s="30" customFormat="1" ht="4.5" customHeight="1">
      <c r="A16" s="617"/>
      <c r="B16" s="617"/>
      <c r="C16" s="617"/>
      <c r="D16" s="617"/>
      <c r="E16" s="617"/>
      <c r="F16" s="617"/>
      <c r="G16" s="617"/>
      <c r="H16" s="617"/>
      <c r="I16" s="617"/>
      <c r="J16" s="617"/>
      <c r="K16" s="617"/>
      <c r="L16" s="617"/>
      <c r="M16" s="617"/>
      <c r="N16" s="617"/>
      <c r="O16" s="617"/>
      <c r="P16" s="617"/>
      <c r="Q16" s="617"/>
      <c r="R16" s="617"/>
      <c r="S16" s="617"/>
      <c r="T16" s="617"/>
      <c r="U16" s="617"/>
      <c r="V16" s="617"/>
      <c r="W16" s="617"/>
      <c r="X16" s="617"/>
      <c r="Y16" s="617"/>
      <c r="Z16" s="617"/>
      <c r="AA16" s="617"/>
      <c r="AB16" s="617"/>
      <c r="AC16" s="617"/>
      <c r="AD16" s="617"/>
      <c r="AE16" s="617"/>
      <c r="AF16" s="617"/>
      <c r="AG16" s="617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</row>
    <row r="17" spans="1:74" s="11" customFormat="1" ht="12">
      <c r="A17" s="227"/>
      <c r="B17" s="224" t="s">
        <v>157</v>
      </c>
      <c r="C17" s="224"/>
      <c r="D17" s="224"/>
      <c r="E17" s="224"/>
      <c r="F17" s="224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27"/>
      <c r="R17" s="610">
        <v>0</v>
      </c>
      <c r="S17" s="610"/>
      <c r="T17" s="610"/>
      <c r="U17" s="611"/>
      <c r="V17" s="225"/>
      <c r="W17" s="610">
        <v>0</v>
      </c>
      <c r="X17" s="610"/>
      <c r="Y17" s="610"/>
      <c r="Z17" s="611"/>
      <c r="AA17" s="226"/>
      <c r="AB17" s="614">
        <f>R17+W17</f>
        <v>0</v>
      </c>
      <c r="AC17" s="615"/>
      <c r="AD17" s="615"/>
      <c r="AE17" s="616"/>
      <c r="AF17" s="223"/>
      <c r="AG17" s="223"/>
      <c r="BE17" s="119"/>
      <c r="BF17" s="119"/>
      <c r="BG17" s="651" t="e">
        <f>R17+#REF!</f>
        <v>#REF!</v>
      </c>
      <c r="BH17" s="651"/>
      <c r="BI17" s="651"/>
      <c r="BJ17" s="652"/>
      <c r="BK17" s="119"/>
      <c r="BL17" s="119"/>
      <c r="BM17" s="119"/>
      <c r="BN17" s="126"/>
      <c r="BO17" s="126"/>
      <c r="BP17" s="126"/>
      <c r="BQ17" s="126"/>
      <c r="BR17" s="126"/>
      <c r="BS17" s="126"/>
      <c r="BT17" s="119"/>
      <c r="BU17" s="14"/>
      <c r="BV17" s="14"/>
    </row>
    <row r="18" spans="1:72" s="30" customFormat="1" ht="4.5" customHeight="1">
      <c r="A18" s="617"/>
      <c r="B18" s="617"/>
      <c r="C18" s="617"/>
      <c r="D18" s="617"/>
      <c r="E18" s="617"/>
      <c r="F18" s="617"/>
      <c r="G18" s="617"/>
      <c r="H18" s="617"/>
      <c r="I18" s="617"/>
      <c r="J18" s="617"/>
      <c r="K18" s="617"/>
      <c r="L18" s="617"/>
      <c r="M18" s="617"/>
      <c r="N18" s="617"/>
      <c r="O18" s="617"/>
      <c r="P18" s="617"/>
      <c r="Q18" s="617"/>
      <c r="R18" s="617"/>
      <c r="S18" s="617"/>
      <c r="T18" s="617"/>
      <c r="U18" s="617"/>
      <c r="V18" s="617"/>
      <c r="W18" s="617"/>
      <c r="X18" s="617"/>
      <c r="Y18" s="617"/>
      <c r="Z18" s="617"/>
      <c r="AA18" s="617"/>
      <c r="AB18" s="617"/>
      <c r="AC18" s="617"/>
      <c r="AD18" s="617"/>
      <c r="AE18" s="617"/>
      <c r="AF18" s="617"/>
      <c r="AG18" s="617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</row>
    <row r="19" spans="1:74" s="11" customFormat="1" ht="12">
      <c r="A19" s="227"/>
      <c r="B19" s="224" t="s">
        <v>158</v>
      </c>
      <c r="C19" s="224"/>
      <c r="D19" s="224"/>
      <c r="E19" s="224"/>
      <c r="F19" s="224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27"/>
      <c r="R19" s="610">
        <v>0</v>
      </c>
      <c r="S19" s="610"/>
      <c r="T19" s="610"/>
      <c r="U19" s="611"/>
      <c r="V19" s="225"/>
      <c r="W19" s="610">
        <v>0</v>
      </c>
      <c r="X19" s="610"/>
      <c r="Y19" s="610"/>
      <c r="Z19" s="611"/>
      <c r="AA19" s="226"/>
      <c r="AB19" s="614">
        <f>R19+W19</f>
        <v>0</v>
      </c>
      <c r="AC19" s="615"/>
      <c r="AD19" s="615"/>
      <c r="AE19" s="616"/>
      <c r="AF19" s="223"/>
      <c r="AG19" s="223"/>
      <c r="BE19" s="119"/>
      <c r="BF19" s="119"/>
      <c r="BG19" s="651" t="e">
        <f>R19+#REF!</f>
        <v>#REF!</v>
      </c>
      <c r="BH19" s="651"/>
      <c r="BI19" s="651"/>
      <c r="BJ19" s="652"/>
      <c r="BK19" s="119"/>
      <c r="BL19" s="119"/>
      <c r="BM19" s="119"/>
      <c r="BN19" s="126"/>
      <c r="BO19" s="126"/>
      <c r="BP19" s="126"/>
      <c r="BQ19" s="126"/>
      <c r="BR19" s="126"/>
      <c r="BS19" s="126"/>
      <c r="BT19" s="119"/>
      <c r="BU19" s="14"/>
      <c r="BV19" s="14"/>
    </row>
    <row r="20" spans="1:72" s="30" customFormat="1" ht="4.5" customHeight="1">
      <c r="A20" s="617"/>
      <c r="B20" s="617"/>
      <c r="C20" s="617"/>
      <c r="D20" s="617"/>
      <c r="E20" s="617"/>
      <c r="F20" s="617"/>
      <c r="G20" s="617"/>
      <c r="H20" s="617"/>
      <c r="I20" s="617"/>
      <c r="J20" s="617"/>
      <c r="K20" s="617"/>
      <c r="L20" s="617"/>
      <c r="M20" s="617"/>
      <c r="N20" s="617"/>
      <c r="O20" s="617"/>
      <c r="P20" s="617"/>
      <c r="Q20" s="617"/>
      <c r="R20" s="617"/>
      <c r="S20" s="617"/>
      <c r="T20" s="617"/>
      <c r="U20" s="617"/>
      <c r="V20" s="617"/>
      <c r="W20" s="617"/>
      <c r="X20" s="617"/>
      <c r="Y20" s="617"/>
      <c r="Z20" s="617"/>
      <c r="AA20" s="617"/>
      <c r="AB20" s="617"/>
      <c r="AC20" s="617"/>
      <c r="AD20" s="617"/>
      <c r="AE20" s="617"/>
      <c r="AF20" s="617"/>
      <c r="AG20" s="617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</row>
    <row r="21" spans="1:74" s="11" customFormat="1" ht="12">
      <c r="A21" s="227"/>
      <c r="B21" s="224" t="s">
        <v>159</v>
      </c>
      <c r="C21" s="224"/>
      <c r="D21" s="224"/>
      <c r="E21" s="224"/>
      <c r="F21" s="224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27"/>
      <c r="R21" s="610">
        <v>0</v>
      </c>
      <c r="S21" s="610"/>
      <c r="T21" s="610"/>
      <c r="U21" s="611"/>
      <c r="V21" s="225"/>
      <c r="W21" s="610">
        <v>0</v>
      </c>
      <c r="X21" s="610"/>
      <c r="Y21" s="610"/>
      <c r="Z21" s="611"/>
      <c r="AA21" s="226"/>
      <c r="AB21" s="614">
        <f>R21+W21</f>
        <v>0</v>
      </c>
      <c r="AC21" s="615"/>
      <c r="AD21" s="615"/>
      <c r="AE21" s="616"/>
      <c r="AF21" s="223"/>
      <c r="AG21" s="223"/>
      <c r="BE21" s="119"/>
      <c r="BF21" s="119"/>
      <c r="BG21" s="651" t="e">
        <f>R21+#REF!</f>
        <v>#REF!</v>
      </c>
      <c r="BH21" s="651"/>
      <c r="BI21" s="651"/>
      <c r="BJ21" s="652"/>
      <c r="BK21" s="119"/>
      <c r="BL21" s="119"/>
      <c r="BM21" s="119"/>
      <c r="BN21" s="126"/>
      <c r="BO21" s="126"/>
      <c r="BP21" s="126"/>
      <c r="BQ21" s="126"/>
      <c r="BR21" s="126"/>
      <c r="BS21" s="126"/>
      <c r="BT21" s="119"/>
      <c r="BU21" s="14"/>
      <c r="BV21" s="14"/>
    </row>
    <row r="22" spans="1:72" s="30" customFormat="1" ht="4.5" customHeight="1">
      <c r="A22" s="617"/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  <c r="P22" s="617"/>
      <c r="Q22" s="617"/>
      <c r="R22" s="617"/>
      <c r="S22" s="617"/>
      <c r="T22" s="617"/>
      <c r="U22" s="617"/>
      <c r="V22" s="617"/>
      <c r="W22" s="617"/>
      <c r="X22" s="617"/>
      <c r="Y22" s="617"/>
      <c r="Z22" s="617"/>
      <c r="AA22" s="617"/>
      <c r="AB22" s="617"/>
      <c r="AC22" s="617"/>
      <c r="AD22" s="617"/>
      <c r="AE22" s="617"/>
      <c r="AF22" s="617"/>
      <c r="AG22" s="617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</row>
    <row r="23" spans="1:74" s="11" customFormat="1" ht="12">
      <c r="A23" s="227"/>
      <c r="B23" s="224" t="s">
        <v>160</v>
      </c>
      <c r="C23" s="224"/>
      <c r="D23" s="224"/>
      <c r="E23" s="224"/>
      <c r="F23" s="224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27"/>
      <c r="R23" s="610">
        <v>0</v>
      </c>
      <c r="S23" s="610"/>
      <c r="T23" s="610"/>
      <c r="U23" s="611"/>
      <c r="V23" s="225"/>
      <c r="W23" s="610">
        <v>0</v>
      </c>
      <c r="X23" s="610"/>
      <c r="Y23" s="610"/>
      <c r="Z23" s="611"/>
      <c r="AA23" s="226"/>
      <c r="AB23" s="614">
        <f>R23+W23</f>
        <v>0</v>
      </c>
      <c r="AC23" s="615"/>
      <c r="AD23" s="615"/>
      <c r="AE23" s="616"/>
      <c r="AF23" s="223"/>
      <c r="AG23" s="223"/>
      <c r="BE23" s="119"/>
      <c r="BF23" s="119"/>
      <c r="BG23" s="651" t="e">
        <f>R23+#REF!</f>
        <v>#REF!</v>
      </c>
      <c r="BH23" s="651"/>
      <c r="BI23" s="651"/>
      <c r="BJ23" s="652"/>
      <c r="BK23" s="119"/>
      <c r="BL23" s="119"/>
      <c r="BM23" s="119"/>
      <c r="BN23" s="126"/>
      <c r="BO23" s="126"/>
      <c r="BP23" s="126"/>
      <c r="BQ23" s="126"/>
      <c r="BR23" s="126"/>
      <c r="BS23" s="126"/>
      <c r="BT23" s="119"/>
      <c r="BU23" s="14"/>
      <c r="BV23" s="14"/>
    </row>
    <row r="24" spans="1:72" s="30" customFormat="1" ht="4.5" customHeight="1">
      <c r="A24" s="617"/>
      <c r="B24" s="617"/>
      <c r="C24" s="617"/>
      <c r="D24" s="617"/>
      <c r="E24" s="617"/>
      <c r="F24" s="617"/>
      <c r="G24" s="617"/>
      <c r="H24" s="617"/>
      <c r="I24" s="617"/>
      <c r="J24" s="617"/>
      <c r="K24" s="617"/>
      <c r="L24" s="617"/>
      <c r="M24" s="617"/>
      <c r="N24" s="617"/>
      <c r="O24" s="617"/>
      <c r="P24" s="617"/>
      <c r="Q24" s="617"/>
      <c r="R24" s="617"/>
      <c r="S24" s="617"/>
      <c r="T24" s="617"/>
      <c r="U24" s="617"/>
      <c r="V24" s="617"/>
      <c r="W24" s="617"/>
      <c r="X24" s="617"/>
      <c r="Y24" s="617"/>
      <c r="Z24" s="617"/>
      <c r="AA24" s="617"/>
      <c r="AB24" s="617"/>
      <c r="AC24" s="617"/>
      <c r="AD24" s="617"/>
      <c r="AE24" s="617"/>
      <c r="AF24" s="617"/>
      <c r="AG24" s="617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</row>
    <row r="25" spans="1:74" s="11" customFormat="1" ht="12">
      <c r="A25" s="227"/>
      <c r="B25" s="224" t="s">
        <v>161</v>
      </c>
      <c r="C25" s="224"/>
      <c r="D25" s="224"/>
      <c r="E25" s="224"/>
      <c r="F25" s="224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27"/>
      <c r="R25" s="610">
        <v>0</v>
      </c>
      <c r="S25" s="610"/>
      <c r="T25" s="610"/>
      <c r="U25" s="611"/>
      <c r="V25" s="225"/>
      <c r="W25" s="610">
        <v>0</v>
      </c>
      <c r="X25" s="610"/>
      <c r="Y25" s="610"/>
      <c r="Z25" s="611"/>
      <c r="AA25" s="226"/>
      <c r="AB25" s="614">
        <f>R25+W25</f>
        <v>0</v>
      </c>
      <c r="AC25" s="615"/>
      <c r="AD25" s="615"/>
      <c r="AE25" s="616"/>
      <c r="AF25" s="223"/>
      <c r="AG25" s="223"/>
      <c r="BE25" s="119"/>
      <c r="BF25" s="119"/>
      <c r="BG25" s="651" t="e">
        <f>R25+#REF!</f>
        <v>#REF!</v>
      </c>
      <c r="BH25" s="651"/>
      <c r="BI25" s="651"/>
      <c r="BJ25" s="652"/>
      <c r="BK25" s="119"/>
      <c r="BL25" s="119"/>
      <c r="BM25" s="119"/>
      <c r="BN25" s="126"/>
      <c r="BO25" s="126"/>
      <c r="BP25" s="126"/>
      <c r="BQ25" s="126"/>
      <c r="BR25" s="126"/>
      <c r="BS25" s="126"/>
      <c r="BT25" s="119"/>
      <c r="BU25" s="14"/>
      <c r="BV25" s="14"/>
    </row>
    <row r="26" spans="1:72" s="30" customFormat="1" ht="4.5" customHeight="1">
      <c r="A26" s="617"/>
      <c r="B26" s="617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17"/>
      <c r="T26" s="617"/>
      <c r="U26" s="617"/>
      <c r="V26" s="617"/>
      <c r="W26" s="617"/>
      <c r="X26" s="617"/>
      <c r="Y26" s="617"/>
      <c r="Z26" s="617"/>
      <c r="AA26" s="617"/>
      <c r="AB26" s="617"/>
      <c r="AC26" s="617"/>
      <c r="AD26" s="617"/>
      <c r="AE26" s="617"/>
      <c r="AF26" s="617"/>
      <c r="AG26" s="617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</row>
    <row r="27" spans="1:74" s="11" customFormat="1" ht="12">
      <c r="A27" s="227"/>
      <c r="B27" s="224" t="s">
        <v>162</v>
      </c>
      <c r="C27" s="224"/>
      <c r="D27" s="224"/>
      <c r="E27" s="224"/>
      <c r="F27" s="224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27"/>
      <c r="R27" s="610">
        <v>0</v>
      </c>
      <c r="S27" s="610"/>
      <c r="T27" s="610"/>
      <c r="U27" s="611"/>
      <c r="V27" s="225"/>
      <c r="W27" s="610">
        <v>0</v>
      </c>
      <c r="X27" s="610"/>
      <c r="Y27" s="610"/>
      <c r="Z27" s="611"/>
      <c r="AA27" s="226"/>
      <c r="AB27" s="614">
        <f>R27+W27</f>
        <v>0</v>
      </c>
      <c r="AC27" s="615"/>
      <c r="AD27" s="615"/>
      <c r="AE27" s="616"/>
      <c r="AF27" s="223"/>
      <c r="AG27" s="223"/>
      <c r="BE27" s="119"/>
      <c r="BF27" s="119"/>
      <c r="BG27" s="651" t="e">
        <f>R27+#REF!</f>
        <v>#REF!</v>
      </c>
      <c r="BH27" s="651"/>
      <c r="BI27" s="651"/>
      <c r="BJ27" s="652"/>
      <c r="BK27" s="119"/>
      <c r="BL27" s="119"/>
      <c r="BM27" s="119"/>
      <c r="BN27" s="126"/>
      <c r="BO27" s="126"/>
      <c r="BP27" s="126"/>
      <c r="BQ27" s="126"/>
      <c r="BR27" s="126"/>
      <c r="BS27" s="126"/>
      <c r="BT27" s="119"/>
      <c r="BU27" s="14"/>
      <c r="BV27" s="14"/>
    </row>
    <row r="28" spans="1:72" s="30" customFormat="1" ht="4.5" customHeight="1">
      <c r="A28" s="617"/>
      <c r="B28" s="617"/>
      <c r="C28" s="617"/>
      <c r="D28" s="617"/>
      <c r="E28" s="617"/>
      <c r="F28" s="617"/>
      <c r="G28" s="617"/>
      <c r="H28" s="617"/>
      <c r="I28" s="617"/>
      <c r="J28" s="617"/>
      <c r="K28" s="617"/>
      <c r="L28" s="617"/>
      <c r="M28" s="617"/>
      <c r="N28" s="617"/>
      <c r="O28" s="617"/>
      <c r="P28" s="617"/>
      <c r="Q28" s="617"/>
      <c r="R28" s="617"/>
      <c r="S28" s="617"/>
      <c r="T28" s="617"/>
      <c r="U28" s="617"/>
      <c r="V28" s="617"/>
      <c r="W28" s="617"/>
      <c r="X28" s="617"/>
      <c r="Y28" s="617"/>
      <c r="Z28" s="617"/>
      <c r="AA28" s="617"/>
      <c r="AB28" s="617"/>
      <c r="AC28" s="617"/>
      <c r="AD28" s="617"/>
      <c r="AE28" s="617"/>
      <c r="AF28" s="617"/>
      <c r="AG28" s="617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</row>
    <row r="29" spans="1:74" s="11" customFormat="1" ht="12">
      <c r="A29" s="227"/>
      <c r="B29" s="224" t="s">
        <v>163</v>
      </c>
      <c r="C29" s="224"/>
      <c r="D29" s="224"/>
      <c r="E29" s="224"/>
      <c r="F29" s="224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27"/>
      <c r="R29" s="610">
        <v>0</v>
      </c>
      <c r="S29" s="610"/>
      <c r="T29" s="610"/>
      <c r="U29" s="611"/>
      <c r="V29" s="225"/>
      <c r="W29" s="610">
        <v>0</v>
      </c>
      <c r="X29" s="610"/>
      <c r="Y29" s="610"/>
      <c r="Z29" s="611"/>
      <c r="AA29" s="226"/>
      <c r="AB29" s="614">
        <f>R29+W29</f>
        <v>0</v>
      </c>
      <c r="AC29" s="615"/>
      <c r="AD29" s="615"/>
      <c r="AE29" s="616"/>
      <c r="AF29" s="223"/>
      <c r="AG29" s="223"/>
      <c r="BE29" s="119"/>
      <c r="BF29" s="119"/>
      <c r="BG29" s="651" t="e">
        <f>R29+#REF!</f>
        <v>#REF!</v>
      </c>
      <c r="BH29" s="651"/>
      <c r="BI29" s="651"/>
      <c r="BJ29" s="652"/>
      <c r="BK29" s="119"/>
      <c r="BL29" s="119"/>
      <c r="BM29" s="119"/>
      <c r="BN29" s="126"/>
      <c r="BO29" s="126"/>
      <c r="BP29" s="126"/>
      <c r="BQ29" s="126"/>
      <c r="BR29" s="126"/>
      <c r="BS29" s="126"/>
      <c r="BT29" s="119"/>
      <c r="BU29" s="14"/>
      <c r="BV29" s="14"/>
    </row>
    <row r="30" spans="1:72" s="30" customFormat="1" ht="4.5" customHeight="1">
      <c r="A30" s="617"/>
      <c r="B30" s="617"/>
      <c r="C30" s="617"/>
      <c r="D30" s="617"/>
      <c r="E30" s="617"/>
      <c r="F30" s="617"/>
      <c r="G30" s="617"/>
      <c r="H30" s="617"/>
      <c r="I30" s="617"/>
      <c r="J30" s="617"/>
      <c r="K30" s="617"/>
      <c r="L30" s="617"/>
      <c r="M30" s="617"/>
      <c r="N30" s="617"/>
      <c r="O30" s="617"/>
      <c r="P30" s="617"/>
      <c r="Q30" s="617"/>
      <c r="R30" s="617"/>
      <c r="S30" s="617"/>
      <c r="T30" s="617"/>
      <c r="U30" s="617"/>
      <c r="V30" s="617"/>
      <c r="W30" s="617"/>
      <c r="X30" s="617"/>
      <c r="Y30" s="617"/>
      <c r="Z30" s="617"/>
      <c r="AA30" s="617"/>
      <c r="AB30" s="617"/>
      <c r="AC30" s="617"/>
      <c r="AD30" s="617"/>
      <c r="AE30" s="617"/>
      <c r="AF30" s="617"/>
      <c r="AG30" s="617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</row>
    <row r="31" spans="1:74" s="11" customFormat="1" ht="12">
      <c r="A31" s="227"/>
      <c r="B31" s="224" t="s">
        <v>164</v>
      </c>
      <c r="C31" s="224"/>
      <c r="D31" s="224"/>
      <c r="E31" s="224"/>
      <c r="F31" s="224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27"/>
      <c r="R31" s="610">
        <v>0</v>
      </c>
      <c r="S31" s="610"/>
      <c r="T31" s="610"/>
      <c r="U31" s="611"/>
      <c r="V31" s="225"/>
      <c r="W31" s="610">
        <v>0</v>
      </c>
      <c r="X31" s="610"/>
      <c r="Y31" s="610"/>
      <c r="Z31" s="611"/>
      <c r="AA31" s="226"/>
      <c r="AB31" s="614">
        <f>R31+W31</f>
        <v>0</v>
      </c>
      <c r="AC31" s="615"/>
      <c r="AD31" s="615"/>
      <c r="AE31" s="616"/>
      <c r="AF31" s="223"/>
      <c r="AG31" s="223"/>
      <c r="BE31" s="119"/>
      <c r="BF31" s="119"/>
      <c r="BG31" s="651" t="e">
        <f>R31+#REF!</f>
        <v>#REF!</v>
      </c>
      <c r="BH31" s="651"/>
      <c r="BI31" s="651"/>
      <c r="BJ31" s="652"/>
      <c r="BK31" s="119"/>
      <c r="BL31" s="119"/>
      <c r="BM31" s="119"/>
      <c r="BN31" s="126"/>
      <c r="BO31" s="126"/>
      <c r="BP31" s="126"/>
      <c r="BQ31" s="126"/>
      <c r="BR31" s="126"/>
      <c r="BS31" s="126"/>
      <c r="BT31" s="119"/>
      <c r="BU31" s="14"/>
      <c r="BV31" s="14"/>
    </row>
    <row r="32" spans="1:72" s="30" customFormat="1" ht="4.5" customHeight="1">
      <c r="A32" s="617"/>
      <c r="B32" s="617"/>
      <c r="C32" s="617"/>
      <c r="D32" s="617"/>
      <c r="E32" s="617"/>
      <c r="F32" s="617"/>
      <c r="G32" s="617"/>
      <c r="H32" s="617"/>
      <c r="I32" s="617"/>
      <c r="J32" s="617"/>
      <c r="K32" s="617"/>
      <c r="L32" s="617"/>
      <c r="M32" s="617"/>
      <c r="N32" s="617"/>
      <c r="O32" s="617"/>
      <c r="P32" s="617"/>
      <c r="Q32" s="617"/>
      <c r="R32" s="617"/>
      <c r="S32" s="617"/>
      <c r="T32" s="617"/>
      <c r="U32" s="617"/>
      <c r="V32" s="617"/>
      <c r="W32" s="617"/>
      <c r="X32" s="617"/>
      <c r="Y32" s="617"/>
      <c r="Z32" s="617"/>
      <c r="AA32" s="617"/>
      <c r="AB32" s="617"/>
      <c r="AC32" s="617"/>
      <c r="AD32" s="617"/>
      <c r="AE32" s="617"/>
      <c r="AF32" s="617"/>
      <c r="AG32" s="617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</row>
    <row r="33" spans="1:72" s="30" customFormat="1" ht="4.5" customHeight="1">
      <c r="A33" s="608"/>
      <c r="B33" s="608"/>
      <c r="C33" s="608"/>
      <c r="D33" s="608"/>
      <c r="E33" s="608"/>
      <c r="F33" s="608"/>
      <c r="G33" s="608"/>
      <c r="H33" s="608"/>
      <c r="I33" s="608"/>
      <c r="J33" s="608"/>
      <c r="K33" s="608"/>
      <c r="L33" s="608"/>
      <c r="M33" s="608"/>
      <c r="N33" s="608"/>
      <c r="O33" s="608"/>
      <c r="P33" s="608"/>
      <c r="Q33" s="608"/>
      <c r="R33" s="608"/>
      <c r="S33" s="608"/>
      <c r="T33" s="608"/>
      <c r="U33" s="608"/>
      <c r="V33" s="608"/>
      <c r="W33" s="608"/>
      <c r="X33" s="608"/>
      <c r="Y33" s="608"/>
      <c r="Z33" s="608"/>
      <c r="AA33" s="608"/>
      <c r="AB33" s="608"/>
      <c r="AC33" s="608"/>
      <c r="AD33" s="608"/>
      <c r="AE33" s="608"/>
      <c r="AF33" s="608"/>
      <c r="AG33" s="608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</row>
    <row r="34" spans="2:74" s="11" customFormat="1" ht="12.75" thickBot="1">
      <c r="B34" s="634" t="s">
        <v>79</v>
      </c>
      <c r="C34" s="635"/>
      <c r="D34" s="635"/>
      <c r="E34" s="635"/>
      <c r="F34" s="635"/>
      <c r="G34" s="635"/>
      <c r="H34" s="635"/>
      <c r="I34" s="635"/>
      <c r="J34" s="635"/>
      <c r="K34" s="635"/>
      <c r="L34" s="635"/>
      <c r="M34" s="635"/>
      <c r="N34" s="635"/>
      <c r="O34" s="635"/>
      <c r="P34" s="636"/>
      <c r="Q34" s="15"/>
      <c r="R34" s="630">
        <f>SUM(R11:R31)</f>
        <v>0</v>
      </c>
      <c r="S34" s="631"/>
      <c r="T34" s="631"/>
      <c r="U34" s="632"/>
      <c r="V34" s="225"/>
      <c r="W34" s="630">
        <f>SUM(W11:W31)</f>
        <v>0</v>
      </c>
      <c r="X34" s="631"/>
      <c r="Y34" s="631"/>
      <c r="Z34" s="632"/>
      <c r="AA34" s="226"/>
      <c r="AB34" s="637">
        <f>SUM(AB11:AB31)</f>
        <v>0</v>
      </c>
      <c r="AC34" s="638"/>
      <c r="AD34" s="638"/>
      <c r="AE34" s="639"/>
      <c r="BE34" s="119"/>
      <c r="BF34" s="127"/>
      <c r="BG34" s="656" t="e">
        <f>R34+#REF!</f>
        <v>#REF!</v>
      </c>
      <c r="BH34" s="656"/>
      <c r="BI34" s="656"/>
      <c r="BJ34" s="657"/>
      <c r="BK34" s="124"/>
      <c r="BL34" s="119"/>
      <c r="BM34" s="119"/>
      <c r="BN34" s="128"/>
      <c r="BO34" s="656">
        <f>AB34</f>
        <v>0</v>
      </c>
      <c r="BP34" s="656"/>
      <c r="BQ34" s="656"/>
      <c r="BR34" s="657"/>
      <c r="BS34" s="124"/>
      <c r="BT34" s="119"/>
      <c r="BU34" s="14"/>
      <c r="BV34" s="14"/>
    </row>
    <row r="35" spans="1:72" s="79" customFormat="1" ht="12">
      <c r="A35" s="633"/>
      <c r="B35" s="633"/>
      <c r="C35" s="633"/>
      <c r="D35" s="633"/>
      <c r="E35" s="633"/>
      <c r="F35" s="633"/>
      <c r="G35" s="633"/>
      <c r="H35" s="633"/>
      <c r="I35" s="633"/>
      <c r="J35" s="633"/>
      <c r="K35" s="633"/>
      <c r="L35" s="633"/>
      <c r="M35" s="633"/>
      <c r="N35" s="633"/>
      <c r="O35" s="633"/>
      <c r="P35" s="633"/>
      <c r="Q35" s="633"/>
      <c r="R35" s="633"/>
      <c r="S35" s="633"/>
      <c r="T35" s="633"/>
      <c r="U35" s="633"/>
      <c r="V35" s="633"/>
      <c r="W35" s="633"/>
      <c r="X35" s="633"/>
      <c r="Y35" s="633"/>
      <c r="Z35" s="633"/>
      <c r="AA35" s="633"/>
      <c r="AB35" s="633"/>
      <c r="AC35" s="633"/>
      <c r="AD35" s="633"/>
      <c r="AE35" s="633"/>
      <c r="AF35" s="633"/>
      <c r="AG35" s="633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E35" s="122"/>
      <c r="BF35" s="123"/>
      <c r="BG35" s="655" t="e">
        <f>IF((BG34=(SUM(BG11:BJ32))),"Ok","Erreur")</f>
        <v>#REF!</v>
      </c>
      <c r="BH35" s="655"/>
      <c r="BI35" s="655"/>
      <c r="BJ35" s="655"/>
      <c r="BK35" s="124"/>
      <c r="BL35" s="122"/>
      <c r="BM35" s="122"/>
      <c r="BN35" s="123"/>
      <c r="BO35" s="123"/>
      <c r="BP35" s="123"/>
      <c r="BQ35" s="123"/>
      <c r="BR35" s="124"/>
      <c r="BS35" s="124"/>
      <c r="BT35" s="122"/>
    </row>
    <row r="36" spans="1:72" s="30" customFormat="1" ht="4.5" customHeight="1">
      <c r="A36" s="608"/>
      <c r="B36" s="608"/>
      <c r="C36" s="608"/>
      <c r="D36" s="608"/>
      <c r="E36" s="608"/>
      <c r="F36" s="608"/>
      <c r="G36" s="608"/>
      <c r="H36" s="608"/>
      <c r="I36" s="608"/>
      <c r="J36" s="608"/>
      <c r="K36" s="608"/>
      <c r="L36" s="608"/>
      <c r="M36" s="608"/>
      <c r="N36" s="608"/>
      <c r="O36" s="608"/>
      <c r="P36" s="608"/>
      <c r="Q36" s="608"/>
      <c r="R36" s="608"/>
      <c r="S36" s="608"/>
      <c r="T36" s="608"/>
      <c r="U36" s="608"/>
      <c r="V36" s="608"/>
      <c r="W36" s="608"/>
      <c r="X36" s="608"/>
      <c r="Y36" s="608"/>
      <c r="Z36" s="608"/>
      <c r="AA36" s="608"/>
      <c r="AB36" s="608"/>
      <c r="AC36" s="608"/>
      <c r="AD36" s="608"/>
      <c r="AE36" s="608"/>
      <c r="AF36" s="608"/>
      <c r="AG36" s="608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</row>
    <row r="37" spans="1:74" s="11" customFormat="1" ht="12">
      <c r="A37" s="223"/>
      <c r="B37" s="609" t="s">
        <v>165</v>
      </c>
      <c r="C37" s="609"/>
      <c r="D37" s="609"/>
      <c r="E37" s="609"/>
      <c r="F37" s="609"/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10">
        <v>0</v>
      </c>
      <c r="S37" s="610"/>
      <c r="T37" s="610"/>
      <c r="U37" s="611"/>
      <c r="V37" s="225"/>
      <c r="W37" s="610">
        <v>0</v>
      </c>
      <c r="X37" s="610"/>
      <c r="Y37" s="610"/>
      <c r="Z37" s="611"/>
      <c r="AA37" s="226"/>
      <c r="AB37" s="614">
        <f>R37+W37</f>
        <v>0</v>
      </c>
      <c r="AC37" s="615"/>
      <c r="AD37" s="615"/>
      <c r="AE37" s="616"/>
      <c r="AF37" s="223"/>
      <c r="AG37" s="223"/>
      <c r="BE37" s="119"/>
      <c r="BF37" s="119"/>
      <c r="BG37" s="651" t="e">
        <f>R37+#REF!</f>
        <v>#REF!</v>
      </c>
      <c r="BH37" s="651"/>
      <c r="BI37" s="651"/>
      <c r="BJ37" s="652"/>
      <c r="BK37" s="119"/>
      <c r="BL37" s="119"/>
      <c r="BM37" s="119"/>
      <c r="BN37" s="126"/>
      <c r="BO37" s="126"/>
      <c r="BP37" s="126"/>
      <c r="BQ37" s="126"/>
      <c r="BR37" s="126"/>
      <c r="BS37" s="126"/>
      <c r="BT37" s="119"/>
      <c r="BU37" s="14"/>
      <c r="BV37" s="14"/>
    </row>
    <row r="38" spans="1:72" s="30" customFormat="1" ht="4.5" customHeight="1">
      <c r="A38" s="617"/>
      <c r="B38" s="617"/>
      <c r="C38" s="617"/>
      <c r="D38" s="617"/>
      <c r="E38" s="617"/>
      <c r="F38" s="617"/>
      <c r="G38" s="617"/>
      <c r="H38" s="617"/>
      <c r="I38" s="617"/>
      <c r="J38" s="617"/>
      <c r="K38" s="617"/>
      <c r="L38" s="617"/>
      <c r="M38" s="617"/>
      <c r="N38" s="617"/>
      <c r="O38" s="617"/>
      <c r="P38" s="617"/>
      <c r="Q38" s="617"/>
      <c r="R38" s="617"/>
      <c r="S38" s="617"/>
      <c r="T38" s="617"/>
      <c r="U38" s="617"/>
      <c r="V38" s="617"/>
      <c r="W38" s="617"/>
      <c r="X38" s="617"/>
      <c r="Y38" s="617"/>
      <c r="Z38" s="617"/>
      <c r="AA38" s="617"/>
      <c r="AB38" s="617"/>
      <c r="AC38" s="617"/>
      <c r="AD38" s="617"/>
      <c r="AE38" s="617"/>
      <c r="AF38" s="617"/>
      <c r="AG38" s="617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</row>
    <row r="39" spans="1:74" s="11" customFormat="1" ht="12">
      <c r="A39" s="223"/>
      <c r="B39" s="609" t="s">
        <v>166</v>
      </c>
      <c r="C39" s="609"/>
      <c r="D39" s="609"/>
      <c r="E39" s="609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10">
        <v>0</v>
      </c>
      <c r="S39" s="610"/>
      <c r="T39" s="610"/>
      <c r="U39" s="611"/>
      <c r="V39" s="225"/>
      <c r="W39" s="610">
        <v>0</v>
      </c>
      <c r="X39" s="610"/>
      <c r="Y39" s="610"/>
      <c r="Z39" s="611"/>
      <c r="AA39" s="226"/>
      <c r="AB39" s="614">
        <f>R39+W39</f>
        <v>0</v>
      </c>
      <c r="AC39" s="615"/>
      <c r="AD39" s="615"/>
      <c r="AE39" s="616"/>
      <c r="AF39" s="223"/>
      <c r="AG39" s="223"/>
      <c r="BE39" s="119"/>
      <c r="BF39" s="119"/>
      <c r="BG39" s="651" t="e">
        <f>R39+#REF!</f>
        <v>#REF!</v>
      </c>
      <c r="BH39" s="651"/>
      <c r="BI39" s="651"/>
      <c r="BJ39" s="652"/>
      <c r="BK39" s="119"/>
      <c r="BL39" s="119"/>
      <c r="BM39" s="119"/>
      <c r="BN39" s="126"/>
      <c r="BO39" s="126"/>
      <c r="BP39" s="126"/>
      <c r="BQ39" s="126"/>
      <c r="BR39" s="126"/>
      <c r="BS39" s="126"/>
      <c r="BT39" s="119"/>
      <c r="BU39" s="14"/>
      <c r="BV39" s="14"/>
    </row>
    <row r="40" spans="1:72" s="30" customFormat="1" ht="4.5" customHeight="1" thickBot="1">
      <c r="A40" s="617"/>
      <c r="B40" s="617"/>
      <c r="C40" s="617"/>
      <c r="D40" s="617"/>
      <c r="E40" s="617"/>
      <c r="F40" s="617"/>
      <c r="G40" s="617"/>
      <c r="H40" s="617"/>
      <c r="I40" s="617"/>
      <c r="J40" s="617"/>
      <c r="K40" s="617"/>
      <c r="L40" s="617"/>
      <c r="M40" s="617"/>
      <c r="N40" s="617"/>
      <c r="O40" s="617"/>
      <c r="P40" s="617"/>
      <c r="Q40" s="617"/>
      <c r="R40" s="617"/>
      <c r="S40" s="617"/>
      <c r="T40" s="617"/>
      <c r="U40" s="617"/>
      <c r="V40" s="617"/>
      <c r="W40" s="617"/>
      <c r="X40" s="617"/>
      <c r="Y40" s="617"/>
      <c r="Z40" s="617"/>
      <c r="AA40" s="617"/>
      <c r="AB40" s="617"/>
      <c r="AC40" s="617"/>
      <c r="AD40" s="617"/>
      <c r="AE40" s="617"/>
      <c r="AF40" s="617"/>
      <c r="AG40" s="617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</row>
    <row r="41" spans="1:72" s="79" customFormat="1" ht="12">
      <c r="A41" s="633"/>
      <c r="B41" s="633"/>
      <c r="C41" s="633"/>
      <c r="D41" s="633"/>
      <c r="E41" s="633"/>
      <c r="F41" s="633"/>
      <c r="G41" s="633"/>
      <c r="H41" s="633"/>
      <c r="I41" s="633"/>
      <c r="J41" s="633"/>
      <c r="K41" s="633"/>
      <c r="L41" s="633"/>
      <c r="M41" s="633"/>
      <c r="N41" s="633"/>
      <c r="O41" s="633"/>
      <c r="P41" s="633"/>
      <c r="Q41" s="633"/>
      <c r="R41" s="633"/>
      <c r="S41" s="633"/>
      <c r="T41" s="633"/>
      <c r="U41" s="633"/>
      <c r="V41" s="633"/>
      <c r="W41" s="633"/>
      <c r="X41" s="633"/>
      <c r="Y41" s="633"/>
      <c r="Z41" s="633"/>
      <c r="AA41" s="633"/>
      <c r="AB41" s="633"/>
      <c r="AC41" s="633"/>
      <c r="AD41" s="633"/>
      <c r="AE41" s="633"/>
      <c r="AF41" s="633"/>
      <c r="AG41" s="633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E41" s="122"/>
      <c r="BF41" s="123"/>
      <c r="BG41" s="655" t="e">
        <f>IF((#REF!=(SUM(BG37:BJ40))),"Ok","Erreur")</f>
        <v>#REF!</v>
      </c>
      <c r="BH41" s="655"/>
      <c r="BI41" s="655"/>
      <c r="BJ41" s="655"/>
      <c r="BK41" s="124"/>
      <c r="BL41" s="122"/>
      <c r="BM41" s="122"/>
      <c r="BN41" s="123"/>
      <c r="BO41" s="123"/>
      <c r="BP41" s="123"/>
      <c r="BQ41" s="123"/>
      <c r="BR41" s="124"/>
      <c r="BS41" s="124"/>
      <c r="BT41" s="122"/>
    </row>
    <row r="42" spans="2:72" s="28" customFormat="1" ht="12">
      <c r="B42" s="249" t="s">
        <v>167</v>
      </c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36"/>
      <c r="BE42" s="250"/>
      <c r="BF42" s="250"/>
      <c r="BG42" s="250"/>
      <c r="BH42" s="250"/>
      <c r="BI42" s="250"/>
      <c r="BJ42" s="250"/>
      <c r="BK42" s="250"/>
      <c r="BL42" s="250"/>
      <c r="BM42" s="250"/>
      <c r="BN42" s="250"/>
      <c r="BO42" s="250"/>
      <c r="BP42" s="250"/>
      <c r="BQ42" s="250"/>
      <c r="BR42" s="250"/>
      <c r="BS42" s="250"/>
      <c r="BT42" s="250"/>
    </row>
    <row r="43" spans="1:72" s="30" customFormat="1" ht="4.5" customHeight="1">
      <c r="A43" s="608"/>
      <c r="B43" s="608"/>
      <c r="C43" s="608"/>
      <c r="D43" s="608"/>
      <c r="E43" s="608"/>
      <c r="F43" s="608"/>
      <c r="G43" s="608"/>
      <c r="H43" s="608"/>
      <c r="I43" s="608"/>
      <c r="J43" s="608"/>
      <c r="K43" s="608"/>
      <c r="L43" s="608"/>
      <c r="M43" s="608"/>
      <c r="N43" s="608"/>
      <c r="O43" s="608"/>
      <c r="P43" s="608"/>
      <c r="Q43" s="608"/>
      <c r="R43" s="608"/>
      <c r="S43" s="608"/>
      <c r="T43" s="608"/>
      <c r="U43" s="608"/>
      <c r="V43" s="608"/>
      <c r="W43" s="608"/>
      <c r="X43" s="608"/>
      <c r="Y43" s="608"/>
      <c r="Z43" s="608"/>
      <c r="AA43" s="608"/>
      <c r="AB43" s="608"/>
      <c r="AC43" s="608"/>
      <c r="AD43" s="608"/>
      <c r="AE43" s="608"/>
      <c r="AF43" s="608"/>
      <c r="AG43" s="608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</row>
    <row r="44" spans="1:74" s="11" customFormat="1" ht="12">
      <c r="A44" s="223"/>
      <c r="B44" s="609" t="s">
        <v>168</v>
      </c>
      <c r="C44" s="609"/>
      <c r="D44" s="609"/>
      <c r="E44" s="609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10">
        <v>0</v>
      </c>
      <c r="S44" s="610"/>
      <c r="T44" s="610"/>
      <c r="U44" s="611"/>
      <c r="V44" s="225"/>
      <c r="W44" s="610">
        <v>0</v>
      </c>
      <c r="X44" s="610"/>
      <c r="Y44" s="610"/>
      <c r="Z44" s="611"/>
      <c r="AA44" s="226"/>
      <c r="AB44" s="614">
        <f>R44+W44</f>
        <v>0</v>
      </c>
      <c r="AC44" s="615"/>
      <c r="AD44" s="615"/>
      <c r="AE44" s="616"/>
      <c r="AF44" s="223"/>
      <c r="AG44" s="223"/>
      <c r="BE44" s="119"/>
      <c r="BF44" s="119"/>
      <c r="BG44" s="651" t="e">
        <f>R44+#REF!</f>
        <v>#REF!</v>
      </c>
      <c r="BH44" s="651"/>
      <c r="BI44" s="651"/>
      <c r="BJ44" s="652"/>
      <c r="BK44" s="119"/>
      <c r="BL44" s="119"/>
      <c r="BM44" s="119"/>
      <c r="BN44" s="126"/>
      <c r="BO44" s="126"/>
      <c r="BP44" s="126"/>
      <c r="BQ44" s="126"/>
      <c r="BR44" s="126"/>
      <c r="BS44" s="126"/>
      <c r="BT44" s="119"/>
      <c r="BU44" s="14"/>
      <c r="BV44" s="14"/>
    </row>
    <row r="45" spans="1:72" s="30" customFormat="1" ht="4.5" customHeight="1">
      <c r="A45" s="617"/>
      <c r="B45" s="617"/>
      <c r="C45" s="617"/>
      <c r="D45" s="617"/>
      <c r="E45" s="617"/>
      <c r="F45" s="617"/>
      <c r="G45" s="617"/>
      <c r="H45" s="617"/>
      <c r="I45" s="617"/>
      <c r="J45" s="617"/>
      <c r="K45" s="617"/>
      <c r="L45" s="617"/>
      <c r="M45" s="617"/>
      <c r="N45" s="617"/>
      <c r="O45" s="617"/>
      <c r="P45" s="617"/>
      <c r="Q45" s="617"/>
      <c r="R45" s="617"/>
      <c r="S45" s="617"/>
      <c r="T45" s="617"/>
      <c r="U45" s="617"/>
      <c r="V45" s="617"/>
      <c r="W45" s="617"/>
      <c r="X45" s="617"/>
      <c r="Y45" s="617"/>
      <c r="Z45" s="617"/>
      <c r="AA45" s="617"/>
      <c r="AB45" s="617"/>
      <c r="AC45" s="617"/>
      <c r="AD45" s="617"/>
      <c r="AE45" s="617"/>
      <c r="AF45" s="617"/>
      <c r="AG45" s="617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</row>
    <row r="46" spans="1:74" s="11" customFormat="1" ht="12">
      <c r="A46" s="223"/>
      <c r="B46" s="609" t="s">
        <v>169</v>
      </c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610">
        <v>0</v>
      </c>
      <c r="S46" s="610"/>
      <c r="T46" s="610"/>
      <c r="U46" s="611"/>
      <c r="V46" s="225"/>
      <c r="W46" s="610">
        <v>0</v>
      </c>
      <c r="X46" s="610"/>
      <c r="Y46" s="610"/>
      <c r="Z46" s="611"/>
      <c r="AA46" s="226"/>
      <c r="AB46" s="614">
        <f>R46+W46</f>
        <v>0</v>
      </c>
      <c r="AC46" s="615"/>
      <c r="AD46" s="615"/>
      <c r="AE46" s="616"/>
      <c r="AF46" s="223"/>
      <c r="AG46" s="223"/>
      <c r="BE46" s="119"/>
      <c r="BF46" s="119"/>
      <c r="BG46" s="651" t="e">
        <f>R46+#REF!</f>
        <v>#REF!</v>
      </c>
      <c r="BH46" s="651"/>
      <c r="BI46" s="651"/>
      <c r="BJ46" s="652"/>
      <c r="BK46" s="119"/>
      <c r="BL46" s="119"/>
      <c r="BM46" s="119"/>
      <c r="BN46" s="126"/>
      <c r="BO46" s="126"/>
      <c r="BP46" s="126"/>
      <c r="BQ46" s="126"/>
      <c r="BR46" s="126"/>
      <c r="BS46" s="126"/>
      <c r="BT46" s="119"/>
      <c r="BU46" s="14"/>
      <c r="BV46" s="14"/>
    </row>
    <row r="47" spans="1:72" s="30" customFormat="1" ht="4.5" customHeight="1">
      <c r="A47" s="617"/>
      <c r="B47" s="617"/>
      <c r="C47" s="617"/>
      <c r="D47" s="617"/>
      <c r="E47" s="617"/>
      <c r="F47" s="617"/>
      <c r="G47" s="617"/>
      <c r="H47" s="617"/>
      <c r="I47" s="617"/>
      <c r="J47" s="617"/>
      <c r="K47" s="617"/>
      <c r="L47" s="617"/>
      <c r="M47" s="617"/>
      <c r="N47" s="617"/>
      <c r="O47" s="617"/>
      <c r="P47" s="617"/>
      <c r="Q47" s="617"/>
      <c r="R47" s="617"/>
      <c r="S47" s="617"/>
      <c r="T47" s="617"/>
      <c r="U47" s="617"/>
      <c r="V47" s="617"/>
      <c r="W47" s="617"/>
      <c r="X47" s="617"/>
      <c r="Y47" s="617"/>
      <c r="Z47" s="617"/>
      <c r="AA47" s="617"/>
      <c r="AB47" s="617"/>
      <c r="AC47" s="617"/>
      <c r="AD47" s="617"/>
      <c r="AE47" s="617"/>
      <c r="AF47" s="617"/>
      <c r="AG47" s="617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</row>
    <row r="48" spans="1:74" s="11" customFormat="1" ht="12">
      <c r="A48" s="223"/>
      <c r="B48" s="609" t="s">
        <v>170</v>
      </c>
      <c r="C48" s="609"/>
      <c r="D48" s="609"/>
      <c r="E48" s="609"/>
      <c r="F48" s="609"/>
      <c r="G48" s="609"/>
      <c r="H48" s="609"/>
      <c r="I48" s="609"/>
      <c r="J48" s="609"/>
      <c r="K48" s="609"/>
      <c r="L48" s="609"/>
      <c r="M48" s="609"/>
      <c r="N48" s="609"/>
      <c r="O48" s="609"/>
      <c r="P48" s="609"/>
      <c r="Q48" s="609"/>
      <c r="R48" s="610">
        <v>0</v>
      </c>
      <c r="S48" s="610"/>
      <c r="T48" s="610"/>
      <c r="U48" s="611"/>
      <c r="V48" s="225"/>
      <c r="W48" s="610">
        <v>0</v>
      </c>
      <c r="X48" s="610"/>
      <c r="Y48" s="610"/>
      <c r="Z48" s="611"/>
      <c r="AA48" s="226"/>
      <c r="AB48" s="614">
        <f>R48+W48</f>
        <v>0</v>
      </c>
      <c r="AC48" s="615"/>
      <c r="AD48" s="615"/>
      <c r="AE48" s="616"/>
      <c r="AF48" s="223"/>
      <c r="AG48" s="223"/>
      <c r="BE48" s="119"/>
      <c r="BF48" s="119"/>
      <c r="BG48" s="651" t="e">
        <f>R48+#REF!</f>
        <v>#REF!</v>
      </c>
      <c r="BH48" s="651"/>
      <c r="BI48" s="651"/>
      <c r="BJ48" s="652"/>
      <c r="BK48" s="119"/>
      <c r="BL48" s="119"/>
      <c r="BM48" s="119"/>
      <c r="BN48" s="126"/>
      <c r="BO48" s="126"/>
      <c r="BP48" s="126"/>
      <c r="BQ48" s="126"/>
      <c r="BR48" s="126"/>
      <c r="BS48" s="126"/>
      <c r="BT48" s="119"/>
      <c r="BU48" s="14"/>
      <c r="BV48" s="14"/>
    </row>
    <row r="49" spans="1:72" s="30" customFormat="1" ht="4.5" customHeight="1">
      <c r="A49" s="617"/>
      <c r="B49" s="617"/>
      <c r="C49" s="617"/>
      <c r="D49" s="617"/>
      <c r="E49" s="617"/>
      <c r="F49" s="617"/>
      <c r="G49" s="617"/>
      <c r="H49" s="617"/>
      <c r="I49" s="617"/>
      <c r="J49" s="617"/>
      <c r="K49" s="617"/>
      <c r="L49" s="617"/>
      <c r="M49" s="617"/>
      <c r="N49" s="617"/>
      <c r="O49" s="617"/>
      <c r="P49" s="617"/>
      <c r="Q49" s="617"/>
      <c r="R49" s="617"/>
      <c r="S49" s="617"/>
      <c r="T49" s="617"/>
      <c r="U49" s="617"/>
      <c r="V49" s="617"/>
      <c r="W49" s="617"/>
      <c r="X49" s="617"/>
      <c r="Y49" s="617"/>
      <c r="Z49" s="617"/>
      <c r="AA49" s="617"/>
      <c r="AB49" s="617"/>
      <c r="AC49" s="617"/>
      <c r="AD49" s="617"/>
      <c r="AE49" s="617"/>
      <c r="AF49" s="617"/>
      <c r="AG49" s="617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</row>
    <row r="50" spans="1:72" s="28" customFormat="1" ht="12">
      <c r="A50" s="227"/>
      <c r="B50" s="224" t="s">
        <v>171</v>
      </c>
      <c r="C50" s="224"/>
      <c r="D50" s="224"/>
      <c r="E50" s="224"/>
      <c r="F50" s="224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27"/>
      <c r="R50" s="610">
        <v>0</v>
      </c>
      <c r="S50" s="610"/>
      <c r="T50" s="610"/>
      <c r="U50" s="611"/>
      <c r="V50" s="225"/>
      <c r="W50" s="610">
        <v>0</v>
      </c>
      <c r="X50" s="610"/>
      <c r="Y50" s="610"/>
      <c r="Z50" s="611"/>
      <c r="AA50" s="226"/>
      <c r="AB50" s="614">
        <f>R50+W50</f>
        <v>0</v>
      </c>
      <c r="AC50" s="615"/>
      <c r="AD50" s="615"/>
      <c r="AE50" s="616"/>
      <c r="AF50" s="223"/>
      <c r="AG50" s="223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9"/>
      <c r="BF50" s="250"/>
      <c r="BG50" s="651" t="e">
        <f>R50+#REF!</f>
        <v>#REF!</v>
      </c>
      <c r="BH50" s="651"/>
      <c r="BI50" s="651"/>
      <c r="BJ50" s="652"/>
      <c r="BK50" s="250"/>
      <c r="BL50" s="250"/>
      <c r="BM50" s="119"/>
      <c r="BN50" s="250"/>
      <c r="BO50" s="250"/>
      <c r="BP50" s="250"/>
      <c r="BQ50" s="250"/>
      <c r="BR50" s="250"/>
      <c r="BS50" s="250"/>
      <c r="BT50" s="250"/>
    </row>
    <row r="51" spans="1:72" s="30" customFormat="1" ht="4.5" customHeight="1">
      <c r="A51" s="617"/>
      <c r="B51" s="617"/>
      <c r="C51" s="617"/>
      <c r="D51" s="617"/>
      <c r="E51" s="617"/>
      <c r="F51" s="617"/>
      <c r="G51" s="617"/>
      <c r="H51" s="617"/>
      <c r="I51" s="617"/>
      <c r="J51" s="617"/>
      <c r="K51" s="617"/>
      <c r="L51" s="617"/>
      <c r="M51" s="617"/>
      <c r="N51" s="617"/>
      <c r="O51" s="617"/>
      <c r="P51" s="617"/>
      <c r="Q51" s="617"/>
      <c r="R51" s="617"/>
      <c r="S51" s="617"/>
      <c r="T51" s="617"/>
      <c r="U51" s="617"/>
      <c r="V51" s="617"/>
      <c r="W51" s="617"/>
      <c r="X51" s="617"/>
      <c r="Y51" s="617"/>
      <c r="Z51" s="617"/>
      <c r="AA51" s="617"/>
      <c r="AB51" s="617"/>
      <c r="AC51" s="617"/>
      <c r="AD51" s="617"/>
      <c r="AE51" s="617"/>
      <c r="AF51" s="617"/>
      <c r="AG51" s="617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</row>
    <row r="52" spans="1:72" s="28" customFormat="1" ht="12">
      <c r="A52" s="227"/>
      <c r="B52" s="224" t="s">
        <v>77</v>
      </c>
      <c r="C52" s="224"/>
      <c r="D52" s="224" t="s">
        <v>78</v>
      </c>
      <c r="E52" s="224"/>
      <c r="F52" s="224"/>
      <c r="G52" s="612"/>
      <c r="H52" s="612"/>
      <c r="I52" s="612"/>
      <c r="J52" s="612"/>
      <c r="K52" s="612"/>
      <c r="L52" s="612"/>
      <c r="M52" s="612"/>
      <c r="N52" s="612"/>
      <c r="O52" s="612"/>
      <c r="P52" s="612"/>
      <c r="Q52" s="227"/>
      <c r="R52" s="610">
        <v>0</v>
      </c>
      <c r="S52" s="610"/>
      <c r="T52" s="610"/>
      <c r="U52" s="611"/>
      <c r="V52" s="225"/>
      <c r="W52" s="610">
        <v>0</v>
      </c>
      <c r="X52" s="610"/>
      <c r="Y52" s="610"/>
      <c r="Z52" s="611"/>
      <c r="AA52" s="226"/>
      <c r="AB52" s="614">
        <f>R52+W52</f>
        <v>0</v>
      </c>
      <c r="AC52" s="615"/>
      <c r="AD52" s="615"/>
      <c r="AE52" s="616"/>
      <c r="AF52" s="223"/>
      <c r="AG52" s="223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9"/>
      <c r="BF52" s="250"/>
      <c r="BG52" s="651" t="e">
        <f>R52+#REF!</f>
        <v>#REF!</v>
      </c>
      <c r="BH52" s="651"/>
      <c r="BI52" s="651"/>
      <c r="BJ52" s="652"/>
      <c r="BK52" s="250"/>
      <c r="BL52" s="250"/>
      <c r="BM52" s="119"/>
      <c r="BN52" s="250"/>
      <c r="BO52" s="250"/>
      <c r="BP52" s="250"/>
      <c r="BQ52" s="250"/>
      <c r="BR52" s="250"/>
      <c r="BS52" s="250"/>
      <c r="BT52" s="250"/>
    </row>
    <row r="53" spans="1:72" s="30" customFormat="1" ht="4.5" customHeight="1">
      <c r="A53" s="617"/>
      <c r="B53" s="617"/>
      <c r="C53" s="617"/>
      <c r="D53" s="617"/>
      <c r="E53" s="617"/>
      <c r="F53" s="617"/>
      <c r="G53" s="617"/>
      <c r="H53" s="617"/>
      <c r="I53" s="617"/>
      <c r="J53" s="617"/>
      <c r="K53" s="617"/>
      <c r="L53" s="617"/>
      <c r="M53" s="617"/>
      <c r="N53" s="617"/>
      <c r="O53" s="617"/>
      <c r="P53" s="617"/>
      <c r="Q53" s="617"/>
      <c r="R53" s="617"/>
      <c r="S53" s="617"/>
      <c r="T53" s="617"/>
      <c r="U53" s="617"/>
      <c r="V53" s="617"/>
      <c r="W53" s="617"/>
      <c r="X53" s="617"/>
      <c r="Y53" s="617"/>
      <c r="Z53" s="617"/>
      <c r="AA53" s="617"/>
      <c r="AB53" s="617"/>
      <c r="AC53" s="617"/>
      <c r="AD53" s="617"/>
      <c r="AE53" s="617"/>
      <c r="AF53" s="617"/>
      <c r="AG53" s="617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</row>
    <row r="54" spans="1:72" s="28" customFormat="1" ht="12">
      <c r="A54" s="227"/>
      <c r="B54" s="224" t="s">
        <v>77</v>
      </c>
      <c r="C54" s="224"/>
      <c r="D54" s="224" t="s">
        <v>78</v>
      </c>
      <c r="E54" s="224"/>
      <c r="F54" s="224"/>
      <c r="G54" s="612"/>
      <c r="H54" s="612"/>
      <c r="I54" s="612"/>
      <c r="J54" s="612"/>
      <c r="K54" s="612"/>
      <c r="L54" s="612"/>
      <c r="M54" s="612"/>
      <c r="N54" s="612"/>
      <c r="O54" s="612"/>
      <c r="P54" s="612"/>
      <c r="Q54" s="227"/>
      <c r="R54" s="610">
        <v>0</v>
      </c>
      <c r="S54" s="610"/>
      <c r="T54" s="610"/>
      <c r="U54" s="611"/>
      <c r="V54" s="225"/>
      <c r="W54" s="610">
        <v>0</v>
      </c>
      <c r="X54" s="610"/>
      <c r="Y54" s="610"/>
      <c r="Z54" s="611"/>
      <c r="AA54" s="226"/>
      <c r="AB54" s="614">
        <f>R54+W54</f>
        <v>0</v>
      </c>
      <c r="AC54" s="615"/>
      <c r="AD54" s="615"/>
      <c r="AE54" s="616"/>
      <c r="AF54" s="223"/>
      <c r="AG54" s="223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9"/>
      <c r="BF54" s="250"/>
      <c r="BG54" s="651" t="e">
        <f>R54+#REF!</f>
        <v>#REF!</v>
      </c>
      <c r="BH54" s="651"/>
      <c r="BI54" s="651"/>
      <c r="BJ54" s="652"/>
      <c r="BK54" s="250"/>
      <c r="BL54" s="250"/>
      <c r="BM54" s="119"/>
      <c r="BN54" s="250"/>
      <c r="BO54" s="250"/>
      <c r="BP54" s="250"/>
      <c r="BQ54" s="250"/>
      <c r="BR54" s="250"/>
      <c r="BS54" s="250"/>
      <c r="BT54" s="250"/>
    </row>
    <row r="55" spans="1:72" s="30" customFormat="1" ht="4.5" customHeight="1">
      <c r="A55" s="617"/>
      <c r="B55" s="617"/>
      <c r="C55" s="617"/>
      <c r="D55" s="617"/>
      <c r="E55" s="617"/>
      <c r="F55" s="617"/>
      <c r="G55" s="617"/>
      <c r="H55" s="617"/>
      <c r="I55" s="617"/>
      <c r="J55" s="617"/>
      <c r="K55" s="617"/>
      <c r="L55" s="617"/>
      <c r="M55" s="617"/>
      <c r="N55" s="617"/>
      <c r="O55" s="617"/>
      <c r="P55" s="617"/>
      <c r="Q55" s="617"/>
      <c r="R55" s="617"/>
      <c r="S55" s="617"/>
      <c r="T55" s="617"/>
      <c r="U55" s="617"/>
      <c r="V55" s="617"/>
      <c r="W55" s="617"/>
      <c r="X55" s="617"/>
      <c r="Y55" s="617"/>
      <c r="Z55" s="617"/>
      <c r="AA55" s="617"/>
      <c r="AB55" s="617"/>
      <c r="AC55" s="617"/>
      <c r="AD55" s="617"/>
      <c r="AE55" s="617"/>
      <c r="AF55" s="617"/>
      <c r="AG55" s="617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</row>
    <row r="56" spans="1:72" s="28" customFormat="1" ht="12">
      <c r="A56" s="227"/>
      <c r="B56" s="252" t="s">
        <v>172</v>
      </c>
      <c r="C56" s="252"/>
      <c r="D56" s="252"/>
      <c r="E56" s="252"/>
      <c r="F56" s="252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27"/>
      <c r="R56" s="610">
        <v>0</v>
      </c>
      <c r="S56" s="610"/>
      <c r="T56" s="610"/>
      <c r="U56" s="611"/>
      <c r="V56" s="225"/>
      <c r="W56" s="610">
        <v>0</v>
      </c>
      <c r="X56" s="610"/>
      <c r="Y56" s="610"/>
      <c r="Z56" s="611"/>
      <c r="AA56" s="226"/>
      <c r="AB56" s="614">
        <f>R56+W56</f>
        <v>0</v>
      </c>
      <c r="AC56" s="615"/>
      <c r="AD56" s="615"/>
      <c r="AE56" s="616"/>
      <c r="AF56" s="223"/>
      <c r="AG56" s="223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9"/>
      <c r="BF56" s="250"/>
      <c r="BG56" s="651" t="e">
        <f>R56+#REF!</f>
        <v>#REF!</v>
      </c>
      <c r="BH56" s="651"/>
      <c r="BI56" s="651"/>
      <c r="BJ56" s="652"/>
      <c r="BK56" s="250"/>
      <c r="BL56" s="250"/>
      <c r="BM56" s="119"/>
      <c r="BN56" s="250"/>
      <c r="BO56" s="250"/>
      <c r="BP56" s="250"/>
      <c r="BQ56" s="250"/>
      <c r="BR56" s="250"/>
      <c r="BS56" s="250"/>
      <c r="BT56" s="250"/>
    </row>
    <row r="57" spans="1:72" s="30" customFormat="1" ht="4.5" customHeight="1">
      <c r="A57" s="617"/>
      <c r="B57" s="617"/>
      <c r="C57" s="617"/>
      <c r="D57" s="617"/>
      <c r="E57" s="617"/>
      <c r="F57" s="617"/>
      <c r="G57" s="617"/>
      <c r="H57" s="617"/>
      <c r="I57" s="617"/>
      <c r="J57" s="617"/>
      <c r="K57" s="617"/>
      <c r="L57" s="617"/>
      <c r="M57" s="617"/>
      <c r="N57" s="617"/>
      <c r="O57" s="617"/>
      <c r="P57" s="617"/>
      <c r="Q57" s="617"/>
      <c r="R57" s="617"/>
      <c r="S57" s="617"/>
      <c r="T57" s="617"/>
      <c r="U57" s="617"/>
      <c r="V57" s="617"/>
      <c r="W57" s="617"/>
      <c r="X57" s="617"/>
      <c r="Y57" s="617"/>
      <c r="Z57" s="617"/>
      <c r="AA57" s="617"/>
      <c r="AB57" s="617"/>
      <c r="AC57" s="617"/>
      <c r="AD57" s="617"/>
      <c r="AE57" s="617"/>
      <c r="AF57" s="617"/>
      <c r="AG57" s="617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</row>
    <row r="58" spans="1:72" s="28" customFormat="1" ht="12">
      <c r="A58" s="227"/>
      <c r="B58" s="252" t="s">
        <v>173</v>
      </c>
      <c r="C58" s="252"/>
      <c r="D58" s="252"/>
      <c r="E58" s="252"/>
      <c r="F58" s="252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27"/>
      <c r="R58" s="610">
        <v>0</v>
      </c>
      <c r="S58" s="610"/>
      <c r="T58" s="610"/>
      <c r="U58" s="611"/>
      <c r="V58" s="225"/>
      <c r="W58" s="610">
        <v>0</v>
      </c>
      <c r="X58" s="610"/>
      <c r="Y58" s="610"/>
      <c r="Z58" s="611"/>
      <c r="AA58" s="226"/>
      <c r="AB58" s="614">
        <f>R58+W58</f>
        <v>0</v>
      </c>
      <c r="AC58" s="615"/>
      <c r="AD58" s="615"/>
      <c r="AE58" s="616"/>
      <c r="AF58" s="223"/>
      <c r="AG58" s="223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9"/>
      <c r="BF58" s="250"/>
      <c r="BG58" s="651" t="e">
        <f>R58+#REF!</f>
        <v>#REF!</v>
      </c>
      <c r="BH58" s="651"/>
      <c r="BI58" s="651"/>
      <c r="BJ58" s="652"/>
      <c r="BK58" s="250"/>
      <c r="BL58" s="250"/>
      <c r="BM58" s="119"/>
      <c r="BN58" s="250"/>
      <c r="BO58" s="250"/>
      <c r="BP58" s="250"/>
      <c r="BQ58" s="250"/>
      <c r="BR58" s="250"/>
      <c r="BS58" s="250"/>
      <c r="BT58" s="250"/>
    </row>
    <row r="59" spans="1:72" s="30" customFormat="1" ht="4.5" customHeight="1">
      <c r="A59" s="617"/>
      <c r="B59" s="617"/>
      <c r="C59" s="617"/>
      <c r="D59" s="617"/>
      <c r="E59" s="617"/>
      <c r="F59" s="617"/>
      <c r="G59" s="617"/>
      <c r="H59" s="617"/>
      <c r="I59" s="617"/>
      <c r="J59" s="617"/>
      <c r="K59" s="617"/>
      <c r="L59" s="617"/>
      <c r="M59" s="617"/>
      <c r="N59" s="617"/>
      <c r="O59" s="617"/>
      <c r="P59" s="617"/>
      <c r="Q59" s="617"/>
      <c r="R59" s="617"/>
      <c r="S59" s="617"/>
      <c r="T59" s="617"/>
      <c r="U59" s="617"/>
      <c r="V59" s="617"/>
      <c r="W59" s="617"/>
      <c r="X59" s="617"/>
      <c r="Y59" s="617"/>
      <c r="Z59" s="617"/>
      <c r="AA59" s="617"/>
      <c r="AB59" s="617"/>
      <c r="AC59" s="617"/>
      <c r="AD59" s="617"/>
      <c r="AE59" s="617"/>
      <c r="AF59" s="617"/>
      <c r="AG59" s="617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</row>
    <row r="60" spans="1:72" s="28" customFormat="1" ht="12">
      <c r="A60" s="227"/>
      <c r="B60" s="224" t="s">
        <v>77</v>
      </c>
      <c r="C60" s="224"/>
      <c r="D60" s="224" t="s">
        <v>78</v>
      </c>
      <c r="E60" s="224"/>
      <c r="F60" s="224"/>
      <c r="G60" s="612"/>
      <c r="H60" s="612"/>
      <c r="I60" s="612"/>
      <c r="J60" s="612"/>
      <c r="K60" s="612"/>
      <c r="L60" s="612"/>
      <c r="M60" s="612"/>
      <c r="N60" s="612"/>
      <c r="O60" s="612"/>
      <c r="P60" s="612"/>
      <c r="Q60" s="227"/>
      <c r="R60" s="610">
        <v>0</v>
      </c>
      <c r="S60" s="610"/>
      <c r="T60" s="610"/>
      <c r="U60" s="611"/>
      <c r="V60" s="225"/>
      <c r="W60" s="610">
        <v>0</v>
      </c>
      <c r="X60" s="610"/>
      <c r="Y60" s="610"/>
      <c r="Z60" s="611"/>
      <c r="AA60" s="226"/>
      <c r="AB60" s="614">
        <f>R60+W60</f>
        <v>0</v>
      </c>
      <c r="AC60" s="615"/>
      <c r="AD60" s="615"/>
      <c r="AE60" s="616"/>
      <c r="AF60" s="223"/>
      <c r="AG60" s="223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9"/>
      <c r="BF60" s="250"/>
      <c r="BG60" s="651" t="e">
        <f>R60+#REF!</f>
        <v>#REF!</v>
      </c>
      <c r="BH60" s="651"/>
      <c r="BI60" s="651"/>
      <c r="BJ60" s="652"/>
      <c r="BK60" s="250"/>
      <c r="BL60" s="250"/>
      <c r="BM60" s="119"/>
      <c r="BN60" s="250"/>
      <c r="BO60" s="250"/>
      <c r="BP60" s="250"/>
      <c r="BQ60" s="250"/>
      <c r="BR60" s="250"/>
      <c r="BS60" s="250"/>
      <c r="BT60" s="250"/>
    </row>
    <row r="61" spans="1:72" s="30" customFormat="1" ht="4.5" customHeight="1">
      <c r="A61" s="617"/>
      <c r="B61" s="617"/>
      <c r="C61" s="617"/>
      <c r="D61" s="617"/>
      <c r="E61" s="617"/>
      <c r="F61" s="617"/>
      <c r="G61" s="617"/>
      <c r="H61" s="617"/>
      <c r="I61" s="617"/>
      <c r="J61" s="617"/>
      <c r="K61" s="617"/>
      <c r="L61" s="617"/>
      <c r="M61" s="617"/>
      <c r="N61" s="617"/>
      <c r="O61" s="617"/>
      <c r="P61" s="617"/>
      <c r="Q61" s="617"/>
      <c r="R61" s="617"/>
      <c r="S61" s="617"/>
      <c r="T61" s="617"/>
      <c r="U61" s="617"/>
      <c r="V61" s="617"/>
      <c r="W61" s="617"/>
      <c r="X61" s="617"/>
      <c r="Y61" s="617"/>
      <c r="Z61" s="617"/>
      <c r="AA61" s="617"/>
      <c r="AB61" s="617"/>
      <c r="AC61" s="617"/>
      <c r="AD61" s="617"/>
      <c r="AE61" s="617"/>
      <c r="AF61" s="617"/>
      <c r="AG61" s="617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</row>
    <row r="62" spans="1:72" s="28" customFormat="1" ht="12">
      <c r="A62" s="227"/>
      <c r="B62" s="224" t="s">
        <v>77</v>
      </c>
      <c r="C62" s="224"/>
      <c r="D62" s="224" t="s">
        <v>78</v>
      </c>
      <c r="E62" s="224"/>
      <c r="F62" s="224"/>
      <c r="G62" s="612"/>
      <c r="H62" s="612"/>
      <c r="I62" s="612"/>
      <c r="J62" s="612"/>
      <c r="K62" s="612"/>
      <c r="L62" s="612"/>
      <c r="M62" s="612"/>
      <c r="N62" s="612"/>
      <c r="O62" s="612"/>
      <c r="P62" s="612"/>
      <c r="Q62" s="227"/>
      <c r="R62" s="610">
        <v>0</v>
      </c>
      <c r="S62" s="610"/>
      <c r="T62" s="610"/>
      <c r="U62" s="611"/>
      <c r="V62" s="225"/>
      <c r="W62" s="610">
        <v>0</v>
      </c>
      <c r="X62" s="610"/>
      <c r="Y62" s="610"/>
      <c r="Z62" s="611"/>
      <c r="AA62" s="226"/>
      <c r="AB62" s="614">
        <f>R62+W62</f>
        <v>0</v>
      </c>
      <c r="AC62" s="615"/>
      <c r="AD62" s="615"/>
      <c r="AE62" s="616"/>
      <c r="AF62" s="223"/>
      <c r="AG62" s="223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9"/>
      <c r="BF62" s="250"/>
      <c r="BG62" s="651" t="e">
        <f>R62+#REF!</f>
        <v>#REF!</v>
      </c>
      <c r="BH62" s="651"/>
      <c r="BI62" s="651"/>
      <c r="BJ62" s="652"/>
      <c r="BK62" s="250"/>
      <c r="BL62" s="250"/>
      <c r="BM62" s="119"/>
      <c r="BN62" s="250"/>
      <c r="BO62" s="250"/>
      <c r="BP62" s="250"/>
      <c r="BQ62" s="250"/>
      <c r="BR62" s="250"/>
      <c r="BS62" s="250"/>
      <c r="BT62" s="250"/>
    </row>
    <row r="63" spans="1:72" s="30" customFormat="1" ht="4.5" customHeight="1">
      <c r="A63" s="617"/>
      <c r="B63" s="617"/>
      <c r="C63" s="617"/>
      <c r="D63" s="617"/>
      <c r="E63" s="617"/>
      <c r="F63" s="617"/>
      <c r="G63" s="617"/>
      <c r="H63" s="617"/>
      <c r="I63" s="617"/>
      <c r="J63" s="617"/>
      <c r="K63" s="617"/>
      <c r="L63" s="617"/>
      <c r="M63" s="617"/>
      <c r="N63" s="617"/>
      <c r="O63" s="617"/>
      <c r="P63" s="617"/>
      <c r="Q63" s="617"/>
      <c r="R63" s="617"/>
      <c r="S63" s="617"/>
      <c r="T63" s="617"/>
      <c r="U63" s="617"/>
      <c r="V63" s="617"/>
      <c r="W63" s="617"/>
      <c r="X63" s="617"/>
      <c r="Y63" s="617"/>
      <c r="Z63" s="617"/>
      <c r="AA63" s="617"/>
      <c r="AB63" s="617"/>
      <c r="AC63" s="617"/>
      <c r="AD63" s="617"/>
      <c r="AE63" s="617"/>
      <c r="AF63" s="617"/>
      <c r="AG63" s="617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</row>
    <row r="64" spans="1:72" s="30" customFormat="1" ht="4.5" customHeight="1">
      <c r="A64" s="617"/>
      <c r="B64" s="617"/>
      <c r="C64" s="617"/>
      <c r="D64" s="617"/>
      <c r="E64" s="617"/>
      <c r="F64" s="617"/>
      <c r="G64" s="617"/>
      <c r="H64" s="617"/>
      <c r="I64" s="617"/>
      <c r="J64" s="617"/>
      <c r="K64" s="617"/>
      <c r="L64" s="617"/>
      <c r="M64" s="617"/>
      <c r="N64" s="617"/>
      <c r="O64" s="617"/>
      <c r="P64" s="617"/>
      <c r="Q64" s="617"/>
      <c r="R64" s="617"/>
      <c r="S64" s="617"/>
      <c r="T64" s="617"/>
      <c r="U64" s="617"/>
      <c r="V64" s="617"/>
      <c r="W64" s="617"/>
      <c r="X64" s="617"/>
      <c r="Y64" s="617"/>
      <c r="Z64" s="617"/>
      <c r="AA64" s="617"/>
      <c r="AB64" s="617"/>
      <c r="AC64" s="617"/>
      <c r="AD64" s="617"/>
      <c r="AE64" s="617"/>
      <c r="AF64" s="617"/>
      <c r="AG64" s="617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</row>
    <row r="65" spans="1:74" s="11" customFormat="1" ht="12.75" thickBot="1">
      <c r="A65" s="223"/>
      <c r="B65" s="641" t="s">
        <v>79</v>
      </c>
      <c r="C65" s="642"/>
      <c r="D65" s="642"/>
      <c r="E65" s="642"/>
      <c r="F65" s="642"/>
      <c r="G65" s="642"/>
      <c r="H65" s="642"/>
      <c r="I65" s="642"/>
      <c r="J65" s="642"/>
      <c r="K65" s="642"/>
      <c r="L65" s="642"/>
      <c r="M65" s="642"/>
      <c r="N65" s="642"/>
      <c r="O65" s="642"/>
      <c r="P65" s="643"/>
      <c r="Q65" s="224"/>
      <c r="R65" s="630">
        <f>SUM(R44:R62)</f>
        <v>0</v>
      </c>
      <c r="S65" s="631"/>
      <c r="T65" s="631"/>
      <c r="U65" s="632"/>
      <c r="V65" s="225"/>
      <c r="W65" s="630">
        <f>SUM(W44:W62)</f>
        <v>0</v>
      </c>
      <c r="X65" s="631"/>
      <c r="Y65" s="631"/>
      <c r="Z65" s="632"/>
      <c r="AA65" s="226"/>
      <c r="AB65" s="637">
        <f>SUM(AB44:AB62)</f>
        <v>0</v>
      </c>
      <c r="AC65" s="638"/>
      <c r="AD65" s="638"/>
      <c r="AE65" s="639"/>
      <c r="AF65" s="223"/>
      <c r="AG65" s="223"/>
      <c r="BE65" s="119"/>
      <c r="BF65" s="119"/>
      <c r="BG65" s="656" t="e">
        <f>R65+#REF!</f>
        <v>#REF!</v>
      </c>
      <c r="BH65" s="656"/>
      <c r="BI65" s="656"/>
      <c r="BJ65" s="657"/>
      <c r="BK65" s="658"/>
      <c r="BL65" s="659"/>
      <c r="BM65" s="659"/>
      <c r="BN65" s="659"/>
      <c r="BO65" s="126"/>
      <c r="BP65" s="126"/>
      <c r="BQ65" s="126"/>
      <c r="BR65" s="126"/>
      <c r="BS65" s="126"/>
      <c r="BT65" s="119"/>
      <c r="BU65" s="14"/>
      <c r="BV65" s="14"/>
    </row>
    <row r="66" spans="1:74" s="11" customFormat="1" ht="12">
      <c r="A66" s="640"/>
      <c r="B66" s="640"/>
      <c r="C66" s="640"/>
      <c r="D66" s="640"/>
      <c r="E66" s="640"/>
      <c r="F66" s="640"/>
      <c r="G66" s="640"/>
      <c r="H66" s="640"/>
      <c r="I66" s="640"/>
      <c r="J66" s="640"/>
      <c r="K66" s="640"/>
      <c r="L66" s="640"/>
      <c r="M66" s="640"/>
      <c r="N66" s="640"/>
      <c r="O66" s="640"/>
      <c r="P66" s="640"/>
      <c r="Q66" s="640"/>
      <c r="R66" s="640"/>
      <c r="S66" s="640"/>
      <c r="T66" s="640"/>
      <c r="U66" s="640"/>
      <c r="V66" s="640"/>
      <c r="W66" s="640"/>
      <c r="X66" s="640"/>
      <c r="Y66" s="640"/>
      <c r="Z66" s="640"/>
      <c r="AA66" s="640"/>
      <c r="AB66" s="640"/>
      <c r="AC66" s="640"/>
      <c r="AD66" s="640"/>
      <c r="AE66" s="640"/>
      <c r="AF66" s="640"/>
      <c r="AG66" s="640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255"/>
      <c r="BC66" s="255"/>
      <c r="BE66" s="119"/>
      <c r="BF66" s="119"/>
      <c r="BG66" s="655" t="e">
        <f>IF((BG65=(SUM(BG44:BJ57))),"Ok","Erreur")</f>
        <v>#REF!</v>
      </c>
      <c r="BH66" s="655"/>
      <c r="BI66" s="655"/>
      <c r="BJ66" s="655"/>
      <c r="BK66" s="254"/>
      <c r="BL66" s="254"/>
      <c r="BM66" s="254"/>
      <c r="BN66" s="254"/>
      <c r="BO66" s="126"/>
      <c r="BP66" s="126"/>
      <c r="BQ66" s="126"/>
      <c r="BR66" s="126"/>
      <c r="BS66" s="126"/>
      <c r="BT66" s="119"/>
      <c r="BU66" s="14"/>
      <c r="BV66" s="14"/>
    </row>
  </sheetData>
  <sheetProtection selectLockedCells="1"/>
  <mergeCells count="162">
    <mergeCell ref="BG56:BJ56"/>
    <mergeCell ref="BG62:BJ62"/>
    <mergeCell ref="BG65:BJ65"/>
    <mergeCell ref="BG39:BJ39"/>
    <mergeCell ref="BG58:BJ58"/>
    <mergeCell ref="BG48:BJ48"/>
    <mergeCell ref="BG41:BJ41"/>
    <mergeCell ref="BG46:BJ46"/>
    <mergeCell ref="BO34:BR34"/>
    <mergeCell ref="BG34:BJ34"/>
    <mergeCell ref="BG66:BJ66"/>
    <mergeCell ref="BK65:BN65"/>
    <mergeCell ref="BG44:BJ44"/>
    <mergeCell ref="BG60:BJ60"/>
    <mergeCell ref="BG50:BJ50"/>
    <mergeCell ref="BG52:BJ52"/>
    <mergeCell ref="BG54:BJ54"/>
    <mergeCell ref="BG37:BJ37"/>
    <mergeCell ref="BG29:BJ29"/>
    <mergeCell ref="BG31:BJ31"/>
    <mergeCell ref="BG21:BJ21"/>
    <mergeCell ref="BG23:BJ23"/>
    <mergeCell ref="BG35:BJ35"/>
    <mergeCell ref="BG25:BJ25"/>
    <mergeCell ref="BG27:BJ27"/>
    <mergeCell ref="BN9:BS9"/>
    <mergeCell ref="BF9:BK9"/>
    <mergeCell ref="BG13:BJ13"/>
    <mergeCell ref="BG11:BJ11"/>
    <mergeCell ref="BG15:BJ15"/>
    <mergeCell ref="BG17:BJ17"/>
    <mergeCell ref="BG19:BJ19"/>
    <mergeCell ref="R23:U23"/>
    <mergeCell ref="W23:Z23"/>
    <mergeCell ref="A22:AG22"/>
    <mergeCell ref="AB23:AE23"/>
    <mergeCell ref="BF6:BK6"/>
    <mergeCell ref="A20:AG20"/>
    <mergeCell ref="AB4:AE4"/>
    <mergeCell ref="W6:Z6"/>
    <mergeCell ref="AB21:AE21"/>
    <mergeCell ref="A18:AG18"/>
    <mergeCell ref="AB17:AE17"/>
    <mergeCell ref="AB19:AE19"/>
    <mergeCell ref="W17:Z17"/>
    <mergeCell ref="R21:U21"/>
    <mergeCell ref="R17:U17"/>
    <mergeCell ref="BN2:BS2"/>
    <mergeCell ref="BN4:BS4"/>
    <mergeCell ref="BF2:BK2"/>
    <mergeCell ref="BF4:BK4"/>
    <mergeCell ref="R27:U27"/>
    <mergeCell ref="W15:Z15"/>
    <mergeCell ref="W21:Z21"/>
    <mergeCell ref="W19:Z19"/>
    <mergeCell ref="A16:AG16"/>
    <mergeCell ref="R19:U19"/>
    <mergeCell ref="A61:AG61"/>
    <mergeCell ref="BN6:BS6"/>
    <mergeCell ref="A26:AG26"/>
    <mergeCell ref="AB25:AE25"/>
    <mergeCell ref="W29:Z29"/>
    <mergeCell ref="A24:AG24"/>
    <mergeCell ref="A28:AG28"/>
    <mergeCell ref="AB27:AE27"/>
    <mergeCell ref="W27:Z27"/>
    <mergeCell ref="R25:U25"/>
    <mergeCell ref="AB62:AE62"/>
    <mergeCell ref="W50:Z50"/>
    <mergeCell ref="W60:Z60"/>
    <mergeCell ref="R65:U65"/>
    <mergeCell ref="A55:AG55"/>
    <mergeCell ref="AB65:AE65"/>
    <mergeCell ref="R56:U56"/>
    <mergeCell ref="B65:P65"/>
    <mergeCell ref="A64:AG64"/>
    <mergeCell ref="A59:AG59"/>
    <mergeCell ref="W65:Z65"/>
    <mergeCell ref="A66:AG66"/>
    <mergeCell ref="AB52:AE52"/>
    <mergeCell ref="A53:AG53"/>
    <mergeCell ref="R54:U54"/>
    <mergeCell ref="G54:P54"/>
    <mergeCell ref="A57:AG57"/>
    <mergeCell ref="W54:Z54"/>
    <mergeCell ref="G60:P60"/>
    <mergeCell ref="R60:U60"/>
    <mergeCell ref="AB60:AE60"/>
    <mergeCell ref="W56:Z56"/>
    <mergeCell ref="AB56:AE56"/>
    <mergeCell ref="A63:AG63"/>
    <mergeCell ref="R58:U58"/>
    <mergeCell ref="W58:Z58"/>
    <mergeCell ref="AB58:AE58"/>
    <mergeCell ref="G62:P62"/>
    <mergeCell ref="R62:U62"/>
    <mergeCell ref="W62:Z62"/>
    <mergeCell ref="AB54:AE54"/>
    <mergeCell ref="W39:Z39"/>
    <mergeCell ref="A38:AG38"/>
    <mergeCell ref="A47:AG47"/>
    <mergeCell ref="AB46:AE46"/>
    <mergeCell ref="W46:Z46"/>
    <mergeCell ref="W48:Z48"/>
    <mergeCell ref="B39:Q39"/>
    <mergeCell ref="W44:Z44"/>
    <mergeCell ref="A40:AG40"/>
    <mergeCell ref="AB37:AE37"/>
    <mergeCell ref="B34:P34"/>
    <mergeCell ref="B37:Q37"/>
    <mergeCell ref="A35:AG35"/>
    <mergeCell ref="A36:AG36"/>
    <mergeCell ref="W37:Z37"/>
    <mergeCell ref="AB34:AE34"/>
    <mergeCell ref="R37:U37"/>
    <mergeCell ref="R39:U39"/>
    <mergeCell ref="AB39:AE39"/>
    <mergeCell ref="A51:AG51"/>
    <mergeCell ref="AB48:AE48"/>
    <mergeCell ref="A49:AG49"/>
    <mergeCell ref="AB50:AE50"/>
    <mergeCell ref="A45:AG45"/>
    <mergeCell ref="AB44:AE44"/>
    <mergeCell ref="R50:U50"/>
    <mergeCell ref="A41:AG41"/>
    <mergeCell ref="R31:U31"/>
    <mergeCell ref="AB31:AE31"/>
    <mergeCell ref="R34:U34"/>
    <mergeCell ref="W31:Z31"/>
    <mergeCell ref="A32:AG32"/>
    <mergeCell ref="A33:AG33"/>
    <mergeCell ref="W34:Z34"/>
    <mergeCell ref="A30:AG30"/>
    <mergeCell ref="R11:U11"/>
    <mergeCell ref="A14:AG14"/>
    <mergeCell ref="R13:U13"/>
    <mergeCell ref="AB13:AE13"/>
    <mergeCell ref="R15:U15"/>
    <mergeCell ref="AB15:AE15"/>
    <mergeCell ref="AB29:AE29"/>
    <mergeCell ref="R29:U29"/>
    <mergeCell ref="W25:Z25"/>
    <mergeCell ref="X1:AE1"/>
    <mergeCell ref="W13:Z13"/>
    <mergeCell ref="W11:Z11"/>
    <mergeCell ref="AB11:AE11"/>
    <mergeCell ref="A12:AG12"/>
    <mergeCell ref="AB6:AE6"/>
    <mergeCell ref="R6:U6"/>
    <mergeCell ref="B2:AF2"/>
    <mergeCell ref="R4:U4"/>
    <mergeCell ref="W4:Z4"/>
    <mergeCell ref="A43:AG43"/>
    <mergeCell ref="B46:Q46"/>
    <mergeCell ref="R44:U44"/>
    <mergeCell ref="R46:U46"/>
    <mergeCell ref="R52:U52"/>
    <mergeCell ref="W52:Z52"/>
    <mergeCell ref="R48:U48"/>
    <mergeCell ref="B44:Q44"/>
    <mergeCell ref="B48:Q48"/>
    <mergeCell ref="G52:P52"/>
  </mergeCells>
  <printOptions horizontalCentered="1"/>
  <pageMargins left="0.1968503937007874" right="0.1968503937007874" top="0.35433070866141736" bottom="0.4724409448818898" header="0.1968503937007874" footer="0.2362204724409449"/>
  <pageSetup cellComments="asDisplayed" horizontalDpi="600" verticalDpi="600" orientation="portrait" paperSize="9" scale="68" r:id="rId2"/>
  <headerFooter alignWithMargins="0">
    <oddFooter>&amp;L&amp;9SCAN - Aide à la production - &amp;A&amp;R&amp;9&amp;P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Dossier de demande d'agrément provisoire Crédit d'impôt jeu vidéo</dc:title>
  <dc:subject>Crédit d'impôt jeu vidéo - agrément provisoire</dc:subject>
  <dc:creator>Prévot Lionel</dc:creator>
  <cp:keywords/>
  <dc:description/>
  <cp:lastModifiedBy>User</cp:lastModifiedBy>
  <cp:lastPrinted>2015-01-27T19:44:18Z</cp:lastPrinted>
  <dcterms:created xsi:type="dcterms:W3CDTF">2008-02-21T14:11:14Z</dcterms:created>
  <dcterms:modified xsi:type="dcterms:W3CDTF">2016-01-21T21:36:56Z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abelle Avenard">
    <vt:lpwstr>CNC - Service du jeu vidéo et de la création numérique</vt:lpwstr>
  </property>
  <property fmtid="{D5CDD505-2E9C-101B-9397-08002B2CF9AE}" pid="3" name="isabelle.avenard@cnc.fr">
    <vt:lpwstr>01 44 34 36 45 </vt:lpwstr>
  </property>
</Properties>
</file>