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31" windowWidth="15765" windowHeight="16440" tabRatio="935" activeTab="0"/>
  </bookViews>
  <sheets>
    <sheet name="1_Dossier de demande " sheetId="1" r:id="rId1"/>
    <sheet name="2_Lettre de demande" sheetId="2" r:id="rId2"/>
    <sheet name="3_Fiche demandeur" sheetId="3" r:id="rId3"/>
    <sheet name="4_Fiche projet" sheetId="4" r:id="rId4"/>
    <sheet name="5_Devis " sheetId="5" r:id="rId5"/>
    <sheet name="6_Sous-traitance" sheetId="6" r:id="rId6"/>
    <sheet name="7_Liste collaborateurs" sheetId="7" r:id="rId7"/>
    <sheet name="8_Ressources" sheetId="8" r:id="rId8"/>
    <sheet name="9_Données financières" sheetId="9" r:id="rId9"/>
    <sheet name="Results" sheetId="10" state="hidden" r:id="rId10"/>
  </sheets>
  <definedNames>
    <definedName name="_xlnm.Print_Titles" localSheetId="4">'5_Devis '!$4:$6</definedName>
    <definedName name="_xlnm.Print_Titles" localSheetId="5">'6_Sous-traitance'!$5:$7</definedName>
    <definedName name="_xlnm.Print_Titles" localSheetId="6">'7_Liste collaborateurs'!$4:$6</definedName>
    <definedName name="_xlnm.Print_Area" localSheetId="0">'1_Dossier de demande '!$B$1:$AJ$98</definedName>
    <definedName name="_xlnm.Print_Area" localSheetId="1">'2_Lettre de demande'!$A$1:$AI$66</definedName>
    <definedName name="_xlnm.Print_Area" localSheetId="2">'3_Fiche demandeur'!$A$1:$AH$101</definedName>
    <definedName name="_xlnm.Print_Area" localSheetId="3">'4_Fiche projet'!$A$1:$AI$113</definedName>
    <definedName name="_xlnm.Print_Area" localSheetId="4">'5_Devis '!$A$1:$AH$231</definedName>
    <definedName name="_xlnm.Print_Area" localSheetId="5">'6_Sous-traitance'!$A$1:$AS$52</definedName>
    <definedName name="_xlnm.Print_Area" localSheetId="6">'7_Liste collaborateurs'!$A$1:$AK$115</definedName>
    <definedName name="_xlnm.Print_Area" localSheetId="7">'8_Ressources'!$A$1:$AB$66</definedName>
    <definedName name="_xlnm.Print_Area" localSheetId="8">'9_Données financières'!$A$2:$AB$153</definedName>
    <definedName name="_xlnm.Print_Area" localSheetId="9">'Results'!$AA$1:$BT$123</definedName>
  </definedNames>
  <calcPr fullCalcOnLoad="1"/>
</workbook>
</file>

<file path=xl/comments10.xml><?xml version="1.0" encoding="utf-8"?>
<comments xmlns="http://schemas.openxmlformats.org/spreadsheetml/2006/main">
  <authors>
    <author>avenard</author>
  </authors>
  <commentList>
    <comment ref="AH53" authorId="0">
      <text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Les dépenses artistiques</t>
        </r>
        <r>
          <rPr>
            <sz val="8"/>
            <rFont val="Tahoma"/>
            <family val="2"/>
          </rPr>
          <t xml:space="preserve"> : 
- dépenses de personnels affectés à la création du jeu vidéo, 
- rénumérations versées aux auteurs participant à la création du jeu vidéo en application d'un contrat de cession de droits d'exploitation, 
- dépenses liées à des prestations effectuées par des studios spécialisés dans la création de jeu vidéo.
&gt;&gt;&gt; </t>
        </r>
        <r>
          <rPr>
            <i/>
            <sz val="8"/>
            <rFont val="Tahoma"/>
            <family val="2"/>
          </rPr>
          <t>Sont exclues les dépenses de programmation</t>
        </r>
        <r>
          <rPr>
            <sz val="8"/>
            <rFont val="Tahoma"/>
            <family val="2"/>
          </rPr>
          <t xml:space="preserve">. 
</t>
        </r>
      </text>
    </comment>
    <comment ref="AK76" authorId="0">
      <text>
        <r>
          <rPr>
            <b/>
            <u val="single"/>
            <sz val="8"/>
            <rFont val="Tahoma"/>
            <family val="2"/>
          </rPr>
          <t xml:space="preserve">
Les dépenses de développement : 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- ensemble des dépenses engagées par l'entreprise de création pour la réalisation de la première version définitive du jeu prête à être dupliquée ou à être mise à disposition du public en ligne.</t>
        </r>
      </text>
    </comment>
  </commentList>
</comments>
</file>

<file path=xl/sharedStrings.xml><?xml version="1.0" encoding="utf-8"?>
<sst xmlns="http://schemas.openxmlformats.org/spreadsheetml/2006/main" count="693" uniqueCount="464">
  <si>
    <t>Fiche de présentation du projet</t>
  </si>
  <si>
    <t>Total Critères "Contribution au développement de la création"</t>
  </si>
  <si>
    <t>Points obtenus</t>
  </si>
  <si>
    <t xml:space="preserve">  I - BAREME "Auteurs et collaborateurs de création"</t>
  </si>
  <si>
    <t>Résultats</t>
  </si>
  <si>
    <t xml:space="preserve">   II - CRITERES "Contribution au développement de la création"</t>
  </si>
  <si>
    <t>minimum</t>
  </si>
  <si>
    <t xml:space="preserve">La société est-elle éligible au crédit d'impôt ? </t>
  </si>
  <si>
    <t>Avis du Comité d'expert :</t>
  </si>
  <si>
    <t xml:space="preserve">Entreprise : </t>
  </si>
  <si>
    <t xml:space="preserve">Jeu vidéo : </t>
  </si>
  <si>
    <t xml:space="preserve">   RESULTATS </t>
  </si>
  <si>
    <t xml:space="preserve">Masse salariale en France et en Europe : </t>
  </si>
  <si>
    <r>
      <t xml:space="preserve">Masse salariale </t>
    </r>
    <r>
      <rPr>
        <b/>
        <sz val="9"/>
        <rFont val="Arial"/>
        <family val="2"/>
      </rPr>
      <t>hors</t>
    </r>
    <r>
      <rPr>
        <sz val="9"/>
        <rFont val="Arial"/>
        <family val="2"/>
      </rPr>
      <t xml:space="preserve"> France et Europe : </t>
    </r>
  </si>
  <si>
    <t xml:space="preserve">Total de la masse salariale : </t>
  </si>
  <si>
    <t>I - Barème  "Auteurs et collaborateurs de création"</t>
  </si>
  <si>
    <t>II - Critères "Contribution au développement de la création"</t>
  </si>
  <si>
    <t xml:space="preserve"> </t>
  </si>
  <si>
    <t>5-</t>
  </si>
  <si>
    <t xml:space="preserve">Lettre de demande, </t>
  </si>
  <si>
    <t>1-</t>
  </si>
  <si>
    <t>2-</t>
  </si>
  <si>
    <t>3-</t>
  </si>
  <si>
    <t>4-</t>
  </si>
  <si>
    <t>6-</t>
  </si>
  <si>
    <t>7-</t>
  </si>
  <si>
    <t>A</t>
  </si>
  <si>
    <t>, le</t>
  </si>
  <si>
    <t>►</t>
  </si>
  <si>
    <t>Total Equipe développement et programmation</t>
  </si>
  <si>
    <t>Total Equipe de production</t>
  </si>
  <si>
    <t xml:space="preserve">Personnel de production </t>
  </si>
  <si>
    <t xml:space="preserve">A cette adresse ; </t>
  </si>
  <si>
    <t xml:space="preserve">Date, signature du représentant légal et cachet de l'entreprise : </t>
  </si>
  <si>
    <r>
      <t xml:space="preserve">Barème
de points
</t>
    </r>
    <r>
      <rPr>
        <b/>
        <i/>
        <sz val="8"/>
        <color indexed="23"/>
        <rFont val="Arial"/>
        <family val="2"/>
      </rPr>
      <t>pour information</t>
    </r>
  </si>
  <si>
    <t>interface homme et machine,</t>
  </si>
  <si>
    <t>contenu généré par les utilisateurs,</t>
  </si>
  <si>
    <t>intelligence artificielle,</t>
  </si>
  <si>
    <t>rendu,</t>
  </si>
  <si>
    <t>interactivité et fonctionnalité multi-joueurs,</t>
  </si>
  <si>
    <t xml:space="preserve">structure narrative. </t>
  </si>
  <si>
    <t>Localisation</t>
  </si>
  <si>
    <t>Divers</t>
  </si>
  <si>
    <r>
      <t>DONT</t>
    </r>
    <r>
      <rPr>
        <sz val="9"/>
        <color indexed="23"/>
        <rFont val="Arial"/>
        <family val="2"/>
      </rPr>
      <t xml:space="preserve"> Charges sociales </t>
    </r>
  </si>
  <si>
    <t>Equipe de création :</t>
  </si>
  <si>
    <t>2/3 des dépenses salariales réalisées en France et en Europe</t>
  </si>
  <si>
    <t>Total Bareme "Auteurs et collaborateurs de création"</t>
  </si>
  <si>
    <t>­ Le jeu repose sur une narration</t>
  </si>
  <si>
    <t>­ Les dépenses artistiques représentent plus de 50% du coût de développement  :</t>
  </si>
  <si>
    <t xml:space="preserve">Montant des dépenses artistiques : </t>
  </si>
  <si>
    <t xml:space="preserve">Coût total de développement : </t>
  </si>
  <si>
    <t xml:space="preserve">Pourcentage : </t>
  </si>
  <si>
    <t xml:space="preserve">­ La version originale de la bible est écrite en français   </t>
  </si>
  <si>
    <t xml:space="preserve">­ Le jeu vidéo est édité dans au moins 3 langues en vigueur dans l'Union européenne : </t>
  </si>
  <si>
    <t>Langue 2 :</t>
  </si>
  <si>
    <t>Langue 3 :</t>
  </si>
  <si>
    <t>Langue 1 :</t>
  </si>
  <si>
    <t xml:space="preserve">­ Traitement de problématiques politiques, sociales ou culturelles ou de valeurs spécifiques </t>
  </si>
  <si>
    <t>aux sociétés européennes</t>
  </si>
  <si>
    <t>Localisation des dépenses et nationalité des auteurs et collaborateurs de création</t>
  </si>
  <si>
    <t>­ 80% des dépenses de développement réalisées en France et en Europe :</t>
  </si>
  <si>
    <t xml:space="preserve">Montant des dépenses en France et en Europe : </t>
  </si>
  <si>
    <t xml:space="preserve">­ Le jeu vidéo fait intervenir auteurs et collaborateurs de l'Union européenne : </t>
  </si>
  <si>
    <t xml:space="preserve">Total Barème Auteurs &amp; collaborateurs : </t>
  </si>
  <si>
    <t>Sous-total innovations technologiques</t>
  </si>
  <si>
    <t>Max. 3 pts</t>
  </si>
  <si>
    <t>Achat de matières</t>
  </si>
  <si>
    <t>Equipe "programmation et développement"</t>
  </si>
  <si>
    <t>Sous-total "équipe programmation et développement"</t>
  </si>
  <si>
    <t>Sous-total "équipe production"</t>
  </si>
  <si>
    <t>Sous-total "DEPENSES de PERSONNELS"</t>
  </si>
  <si>
    <t>Matériel informatique</t>
  </si>
  <si>
    <t>Logiciels</t>
  </si>
  <si>
    <t>DEPENSES ELIGIBLES</t>
  </si>
  <si>
    <t>Rénumérations auteurs</t>
  </si>
  <si>
    <t>Dépenses personnels</t>
  </si>
  <si>
    <t xml:space="preserve">Sous-traitants </t>
  </si>
  <si>
    <t>DIVERS</t>
  </si>
  <si>
    <t xml:space="preserve">DEPENSES de PERSONNELS </t>
  </si>
  <si>
    <t>AMORTISSEMENTS  &amp; IMMOBILISATIONS</t>
  </si>
  <si>
    <t>COLONNE MASQUEE</t>
  </si>
  <si>
    <t>DEPENSES 
France et europe</t>
  </si>
  <si>
    <t>Dépenses fonctionnement</t>
  </si>
  <si>
    <t>Amortissements</t>
  </si>
  <si>
    <t>RECAPITULATIF du DEVIS</t>
  </si>
  <si>
    <t>FINANCEMENTS PUBLICS</t>
  </si>
  <si>
    <t>Total - Financements publics</t>
  </si>
  <si>
    <t xml:space="preserve">Je soussigné(e) </t>
  </si>
  <si>
    <t>Programmeurs</t>
  </si>
  <si>
    <t>Responsable développement (Lead développeur)</t>
  </si>
  <si>
    <t>Responsable programmation (Lead programmeur)</t>
  </si>
  <si>
    <t>Administrateurs base de données</t>
  </si>
  <si>
    <t>DEPENSES DE FONCTIONNEMENT</t>
  </si>
  <si>
    <t>Compositeur musique ou créateur environnement sonore</t>
  </si>
  <si>
    <t xml:space="preserve">, représentant légal </t>
  </si>
  <si>
    <t>Charges sociales équipe programmation et développement</t>
  </si>
  <si>
    <t>Total</t>
  </si>
  <si>
    <t xml:space="preserve">Pourcentage / Devis total </t>
  </si>
  <si>
    <t>Sous-total "DEPENSES DE FONCTIONNEMENT"</t>
  </si>
  <si>
    <t xml:space="preserve">POURCENTAGE / DEVIS TOTAL </t>
  </si>
  <si>
    <t xml:space="preserve">Laquelle : </t>
  </si>
  <si>
    <t>­  Le jeu est adapté d'une œuvre cinématographique, audiovisuelle, littéraire, artistique ou d'une bande dessinée.</t>
  </si>
  <si>
    <t>Réservé au CNC</t>
  </si>
  <si>
    <t>­ Le jeu est inspiré d'une œuvre reconnue du patrimoine, artistique et scientifique européen.</t>
  </si>
  <si>
    <t>ET</t>
  </si>
  <si>
    <t xml:space="preserve">Doivent être remis : </t>
  </si>
  <si>
    <t>Personnel administratif et financier</t>
  </si>
  <si>
    <t>Personnel juridique</t>
  </si>
  <si>
    <t>Charges sociales équipe production</t>
  </si>
  <si>
    <t>OU</t>
  </si>
  <si>
    <t xml:space="preserve">Télécopie : </t>
  </si>
  <si>
    <t>TAILLE DE LA SOCIETE</t>
  </si>
  <si>
    <t xml:space="preserve">Chiffre d'affaires (du dernier exercice) : </t>
  </si>
  <si>
    <t xml:space="preserve">Effectifs employés (équivalent temps plein) : </t>
  </si>
  <si>
    <t xml:space="preserve">Nom, prénom, fonction : </t>
  </si>
  <si>
    <t xml:space="preserve">Date de création : </t>
  </si>
  <si>
    <t xml:space="preserve">Forme juridique : </t>
  </si>
  <si>
    <t xml:space="preserve">Montant capital social : </t>
  </si>
  <si>
    <t>ACTIONNARIAT</t>
  </si>
  <si>
    <t xml:space="preserve">Nom : </t>
  </si>
  <si>
    <t xml:space="preserve">Pays : </t>
  </si>
  <si>
    <t xml:space="preserve">% du capital : </t>
  </si>
  <si>
    <t xml:space="preserve">Nom, prénom : </t>
  </si>
  <si>
    <t xml:space="preserve">Part du capital : </t>
  </si>
  <si>
    <t xml:space="preserve">Participations dans d'autres sociétés : </t>
  </si>
  <si>
    <t>AMORTISSEMENT - IMMOBILISATIONS</t>
  </si>
  <si>
    <t>Scénariste</t>
  </si>
  <si>
    <t>Directeur artistique</t>
  </si>
  <si>
    <t>Autres</t>
  </si>
  <si>
    <t xml:space="preserve">&gt; Précisez : </t>
  </si>
  <si>
    <t>Fournitures et matériels</t>
  </si>
  <si>
    <t>Loyer des immeubles</t>
  </si>
  <si>
    <t>Frais d'entretien et réparations afférents aux immeubles</t>
  </si>
  <si>
    <t>Frais de voyages et déplacements</t>
  </si>
  <si>
    <t>Frais de documentation technique</t>
  </si>
  <si>
    <t>Frais postaux, communication électronique</t>
  </si>
  <si>
    <t>SOUS-TRAITANCE</t>
  </si>
  <si>
    <t>TOTAL DEVIS</t>
  </si>
  <si>
    <t>TOTAL</t>
  </si>
  <si>
    <t>Sous-total "SOUS-TRAITANCE"</t>
  </si>
  <si>
    <t>Création d'origine patrimoniale</t>
  </si>
  <si>
    <t>Originalité de la création</t>
  </si>
  <si>
    <t>Contenus culturels</t>
  </si>
  <si>
    <t>Directeur technique</t>
  </si>
  <si>
    <t>Innovations technologiques et éditoriales</t>
  </si>
  <si>
    <t>Numéraire</t>
  </si>
  <si>
    <t>Industrie</t>
  </si>
  <si>
    <t>PARTENAIRES PRIVES</t>
  </si>
  <si>
    <t>Total - Partenaires privés</t>
  </si>
  <si>
    <t>TOTAL PLAN DE FINANCEMENT</t>
  </si>
  <si>
    <t xml:space="preserve">Représentant légal de la société : </t>
  </si>
  <si>
    <t xml:space="preserve">Contact du dossier : </t>
  </si>
  <si>
    <t xml:space="preserve">DIRIGEANTS </t>
  </si>
  <si>
    <t xml:space="preserve">1 - </t>
  </si>
  <si>
    <t xml:space="preserve">2 - </t>
  </si>
  <si>
    <t>DEPENSES ARTISTIQUES</t>
  </si>
  <si>
    <t>Directeur créatif ou réalisateur</t>
  </si>
  <si>
    <t>Responsable de la conception des mécanismes du jeu</t>
  </si>
  <si>
    <t xml:space="preserve">3 - </t>
  </si>
  <si>
    <t xml:space="preserve">4 - </t>
  </si>
  <si>
    <t>Sous-total "AMORTISSEMENTS"</t>
  </si>
  <si>
    <t xml:space="preserve">5 - </t>
  </si>
  <si>
    <t xml:space="preserve">6 - </t>
  </si>
  <si>
    <t xml:space="preserve">DIVERS </t>
  </si>
  <si>
    <t>Frais généraux</t>
  </si>
  <si>
    <t>Imprévus</t>
  </si>
  <si>
    <t>Sous-total "DIVERS"</t>
  </si>
  <si>
    <t>Equipe "production"</t>
  </si>
  <si>
    <t xml:space="preserve">Ingénieurs </t>
  </si>
  <si>
    <t>Développeurs</t>
  </si>
  <si>
    <t>Testeurs</t>
  </si>
  <si>
    <t xml:space="preserve">2° </t>
  </si>
  <si>
    <t>3°</t>
  </si>
  <si>
    <t>IDENTIFICATION DE LA SOCIETE</t>
  </si>
  <si>
    <t xml:space="preserve">Nom de la société : </t>
  </si>
  <si>
    <t xml:space="preserve">Raison sociale : </t>
  </si>
  <si>
    <t xml:space="preserve">Nom commercial (si différent) : </t>
  </si>
  <si>
    <t xml:space="preserve">Adresse bureaux : </t>
  </si>
  <si>
    <t xml:space="preserve">Adresse siège social (si différent) : </t>
  </si>
  <si>
    <t xml:space="preserve">Téléphone : </t>
  </si>
  <si>
    <t xml:space="preserve">Site Internet société : </t>
  </si>
  <si>
    <t xml:space="preserve">, </t>
  </si>
  <si>
    <t xml:space="preserve">dont j'assure la responsabilité financière, artistique et technique. </t>
  </si>
  <si>
    <t xml:space="preserve">sollicite auprès de vous, le versement d'une aide d'un montant de : </t>
  </si>
  <si>
    <t xml:space="preserve">Je fournis ci-joint les éléments justificatifs suivants : </t>
  </si>
  <si>
    <t>1°</t>
  </si>
  <si>
    <t>Le positionnement par rapport au marché</t>
  </si>
  <si>
    <t>Une présentation des outils et de la méthodologie</t>
  </si>
  <si>
    <t>Le CV de la société (rappel historique du développement de l'entreprise, moyens humains, principaux clients)</t>
  </si>
  <si>
    <t>Toute pièce justificative d'un financement public ou privé inscrits au plan de financement</t>
  </si>
  <si>
    <t>Le présent dossier type dûment rempli et paraphé</t>
  </si>
  <si>
    <t>Les éléments justificatifs demandés</t>
  </si>
  <si>
    <t>NOM de l'ENTREPRISE</t>
  </si>
  <si>
    <t>NATIONALITE</t>
  </si>
  <si>
    <t>TYPES de PRESTATIONS</t>
  </si>
  <si>
    <t>Total  "SOUS-TRAITANCE"</t>
  </si>
  <si>
    <t xml:space="preserve">8- </t>
  </si>
  <si>
    <t>TITRE DU PROJET</t>
  </si>
  <si>
    <t>Une description des innovations techniques ou de création</t>
  </si>
  <si>
    <t>Fonction</t>
  </si>
  <si>
    <t>Nom - Prénom</t>
  </si>
  <si>
    <t>Nationalité</t>
  </si>
  <si>
    <t>Résidence</t>
  </si>
  <si>
    <t xml:space="preserve">Précisez les fonctions, nom, prénom ….* : </t>
  </si>
  <si>
    <t xml:space="preserve">* Ces informations peuvent être fournies dans un document à part. </t>
  </si>
  <si>
    <t xml:space="preserve">** Possibilité d'insertion de lignes si nécessaire. </t>
  </si>
  <si>
    <t>Le planning de pré-production (Mois Homme/Equivalent Temps Plein)</t>
  </si>
  <si>
    <t xml:space="preserve">A - </t>
  </si>
  <si>
    <r>
      <t xml:space="preserve">DOSSIER ADMINISTRATIF </t>
    </r>
    <r>
      <rPr>
        <sz val="10"/>
        <rFont val="Arial"/>
        <family val="2"/>
      </rPr>
      <t>(nommé comme suit:</t>
    </r>
    <r>
      <rPr>
        <b/>
        <sz val="10"/>
        <rFont val="Arial"/>
        <family val="2"/>
      </rPr>
      <t xml:space="preserve"> A_</t>
    </r>
    <r>
      <rPr>
        <b/>
        <i/>
        <sz val="10"/>
        <rFont val="Arial"/>
        <family val="2"/>
      </rPr>
      <t>titreduprojet</t>
    </r>
    <r>
      <rPr>
        <b/>
        <sz val="10"/>
        <rFont val="Arial"/>
        <family val="2"/>
      </rPr>
      <t>_dossier administratif</t>
    </r>
    <r>
      <rPr>
        <sz val="10"/>
        <rFont val="Arial"/>
        <family val="2"/>
      </rPr>
      <t>)</t>
    </r>
  </si>
  <si>
    <t xml:space="preserve">B - </t>
  </si>
  <si>
    <t xml:space="preserve">C - </t>
  </si>
  <si>
    <r>
      <t xml:space="preserve">JUSTIFICATIFS à fournir </t>
    </r>
    <r>
      <rPr>
        <sz val="10"/>
        <rFont val="Arial"/>
        <family val="2"/>
      </rPr>
      <t>(nommé comme suit:</t>
    </r>
    <r>
      <rPr>
        <b/>
        <sz val="10"/>
        <rFont val="Arial"/>
        <family val="2"/>
      </rPr>
      <t xml:space="preserve"> C_titreduprojet_justificatifs</t>
    </r>
    <r>
      <rPr>
        <sz val="10"/>
        <rFont val="Arial"/>
        <family val="2"/>
      </rPr>
      <t>)</t>
    </r>
  </si>
  <si>
    <t xml:space="preserve">D - </t>
  </si>
  <si>
    <r>
      <t xml:space="preserve">COMPLEMENTS VISUELS optionnels </t>
    </r>
    <r>
      <rPr>
        <sz val="10"/>
        <rFont val="Arial"/>
        <family val="2"/>
      </rPr>
      <t>(nommé comme suit:</t>
    </r>
    <r>
      <rPr>
        <b/>
        <sz val="10"/>
        <rFont val="Arial"/>
        <family val="2"/>
      </rPr>
      <t xml:space="preserve"> D_titreduprojet_compléments visuels</t>
    </r>
    <r>
      <rPr>
        <sz val="10"/>
        <rFont val="Arial"/>
        <family val="2"/>
      </rPr>
      <t>)</t>
    </r>
  </si>
  <si>
    <t>-</t>
  </si>
  <si>
    <t>Sons : format mp3</t>
  </si>
  <si>
    <t>Immeuble Toriki, rue Dumont d'Urville</t>
  </si>
  <si>
    <t>Mesdames, Messieurs</t>
  </si>
  <si>
    <t>Un dossier technique de présentation du projet</t>
  </si>
  <si>
    <t>d’informations dans le cadre de l’instruction de notre dossier.</t>
  </si>
  <si>
    <t xml:space="preserve">Très sensible au soutien que la Polynésie française pourrait nous apporter, nous restons à votre disposition pour vous fournir tout complément 
</t>
  </si>
  <si>
    <t>Veuillez agréer, Monsieur le Directeur, l'expression de mes sincères salutations.</t>
  </si>
  <si>
    <t xml:space="preserve">Une présentation du concept </t>
  </si>
  <si>
    <t>Descriptif technique du projet</t>
  </si>
  <si>
    <t>(En cas de partenariat entre deux sociétés, cette feuille est à remplir par chaque entreprise)</t>
  </si>
  <si>
    <t xml:space="preserve">Code APE ou NAF : </t>
  </si>
  <si>
    <t>Courriel :</t>
  </si>
  <si>
    <t xml:space="preserve">N° Tahiti : </t>
  </si>
  <si>
    <t>N° Registre du Commerce</t>
  </si>
  <si>
    <t>Libellé du projet (2 lignes maximum)</t>
  </si>
  <si>
    <t>Origine du projet, besoin identifié, problématique identifiée, constat,…</t>
  </si>
  <si>
    <t>Description du projet (Partie à développer)</t>
  </si>
  <si>
    <t>Caractère innovant et valeur ajoutée</t>
  </si>
  <si>
    <t>Ressources requises</t>
  </si>
  <si>
    <t>internes</t>
  </si>
  <si>
    <t>externes (partenaires, prestataires,…)</t>
  </si>
  <si>
    <t>autres ressources</t>
  </si>
  <si>
    <t>Résultats attendus</t>
  </si>
  <si>
    <t>économique</t>
  </si>
  <si>
    <t>social</t>
  </si>
  <si>
    <t>environnemental</t>
  </si>
  <si>
    <t>Valorisation / propriété industrielle / intellectuelle (brevets / licences /…)</t>
  </si>
  <si>
    <t>Calendrier prévisionnel (date prévue pour le développement + durée)</t>
  </si>
  <si>
    <t>Etat d'avancement du projet</t>
  </si>
  <si>
    <t>POLYNESIE</t>
  </si>
  <si>
    <t>HORS POLYNESIE</t>
  </si>
  <si>
    <t>RENUMERATIONS CONCEPTEURS</t>
  </si>
  <si>
    <t>Concepteur</t>
  </si>
  <si>
    <t>Achat de droits / license</t>
  </si>
  <si>
    <t>Sous-total "RENUMERATION CONCEPTEURS"</t>
  </si>
  <si>
    <t>DEPENSES DE PERSONNELS (affectés directement au projet)</t>
  </si>
  <si>
    <t>Chef de projet</t>
  </si>
  <si>
    <t>Charges sociales équipe concption et artistique</t>
  </si>
  <si>
    <t>Polynésie</t>
  </si>
  <si>
    <t>Hors Polynésie</t>
  </si>
  <si>
    <t>Une attestation d'inscription à l'ISPF</t>
  </si>
  <si>
    <t>Pièces à fournir</t>
  </si>
  <si>
    <t>Le bilan et les comptes de résultats des trois derniers exercices</t>
  </si>
  <si>
    <t>Un calendrier prévisionnel</t>
  </si>
  <si>
    <t>9-</t>
  </si>
  <si>
    <t>10-</t>
  </si>
  <si>
    <t>Le CV du porteur de projet</t>
  </si>
  <si>
    <t>Images : format jpeg / pdf</t>
  </si>
  <si>
    <t>Fiche de renseignements concernant l'entreprise / Identité du demandeur</t>
  </si>
  <si>
    <t xml:space="preserve">7- </t>
  </si>
  <si>
    <t>Modèle de devis</t>
  </si>
  <si>
    <t>Sous-traitance</t>
  </si>
  <si>
    <t>Liste des prestataires et collaborateurs</t>
  </si>
  <si>
    <t>Plan de financement</t>
  </si>
  <si>
    <t>En cas de projet commun, le contrat conclu entre les entreprises et les partenaires</t>
  </si>
  <si>
    <t xml:space="preserve"> 1-</t>
  </si>
  <si>
    <t xml:space="preserve"> 2-</t>
  </si>
  <si>
    <t xml:space="preserve"> 3-</t>
  </si>
  <si>
    <t xml:space="preserve"> 4-</t>
  </si>
  <si>
    <t xml:space="preserve"> 5-</t>
  </si>
  <si>
    <t xml:space="preserve"> 6-</t>
  </si>
  <si>
    <t xml:space="preserve"> 7-</t>
  </si>
  <si>
    <t xml:space="preserve"> 8-</t>
  </si>
  <si>
    <t xml:space="preserve"> 9-</t>
  </si>
  <si>
    <t>Vidéos : format avi / mp4</t>
  </si>
  <si>
    <r>
      <t>1 - un exemplaire papier : dossier complet dans</t>
    </r>
    <r>
      <rPr>
        <b/>
        <u val="single"/>
        <sz val="10"/>
        <rFont val="Arial"/>
        <family val="2"/>
      </rPr>
      <t xml:space="preserve"> l'ordre indiqué</t>
    </r>
  </si>
  <si>
    <r>
      <t xml:space="preserve">Montant total des prestations de sous-traitance </t>
    </r>
    <r>
      <rPr>
        <i/>
        <sz val="8"/>
        <color indexed="54"/>
        <rFont val="Arial"/>
        <family val="2"/>
      </rPr>
      <t>(Cf. Feuille 5_Sous-traitance)</t>
    </r>
  </si>
  <si>
    <t>RENUMERATIONS PORTEURS DE PROJET</t>
  </si>
  <si>
    <t>Equipe "conception"</t>
  </si>
  <si>
    <t>Sous-total "équipe conception"</t>
  </si>
  <si>
    <t>Total équipe conception</t>
  </si>
  <si>
    <t>Equipe "marketing et communication"</t>
  </si>
  <si>
    <t>Responsable marketing</t>
  </si>
  <si>
    <t>responsable communication</t>
  </si>
  <si>
    <t>Charges sociales équipe marketing et communication</t>
  </si>
  <si>
    <t>Total Equipe de marketing et communication</t>
  </si>
  <si>
    <t>Sous-total "équipe marketing et communication"</t>
  </si>
  <si>
    <t>APPORT de l'ENTREPRISE 1 dans le cadre du projet</t>
  </si>
  <si>
    <t>Total - Entreprise 1</t>
  </si>
  <si>
    <t>APPORT de l'ENTREPRISE 2 dans le cadre du projet (le cas échéant)</t>
  </si>
  <si>
    <t>Total - Entreprise 2</t>
  </si>
  <si>
    <t>2 -</t>
  </si>
  <si>
    <t>Equipe conception</t>
  </si>
  <si>
    <t>Equipe programmation et développement</t>
  </si>
  <si>
    <t xml:space="preserve">Total  masse salariale "chefs de projet" en Polynésie : </t>
  </si>
  <si>
    <t>Chefs de projet</t>
  </si>
  <si>
    <r>
      <t xml:space="preserve">Total  masse salariale "chefs de projet" </t>
    </r>
    <r>
      <rPr>
        <b/>
        <sz val="9"/>
        <rFont val="Arial"/>
        <family val="2"/>
      </rPr>
      <t>hors</t>
    </r>
    <r>
      <rPr>
        <sz val="9"/>
        <rFont val="Arial"/>
        <family val="2"/>
      </rPr>
      <t xml:space="preserve"> Polynésie : </t>
    </r>
  </si>
  <si>
    <t xml:space="preserve">Total  masse salariale "équipe conception" en Polynésie : </t>
  </si>
  <si>
    <r>
      <t xml:space="preserve">Total  masse salariale "équipe conception" </t>
    </r>
    <r>
      <rPr>
        <b/>
        <sz val="9"/>
        <rFont val="Arial"/>
        <family val="2"/>
      </rPr>
      <t>hors</t>
    </r>
    <r>
      <rPr>
        <sz val="9"/>
        <rFont val="Arial"/>
        <family val="2"/>
      </rPr>
      <t xml:space="preserve"> Polynésie : </t>
    </r>
  </si>
  <si>
    <t xml:space="preserve">Total  masse salariale "programmation et développement" en Polynésie : </t>
  </si>
  <si>
    <r>
      <t xml:space="preserve">Total  masse salariale "programmation et développement" </t>
    </r>
    <r>
      <rPr>
        <b/>
        <sz val="9"/>
        <rFont val="Arial"/>
        <family val="2"/>
      </rPr>
      <t>hors</t>
    </r>
    <r>
      <rPr>
        <sz val="9"/>
        <rFont val="Arial"/>
        <family val="2"/>
      </rPr>
      <t xml:space="preserve"> Polynésie : </t>
    </r>
  </si>
  <si>
    <t>4 -</t>
  </si>
  <si>
    <t>Equipe production</t>
  </si>
  <si>
    <t xml:space="preserve">Total  masse salariale "production" en Polynésie : </t>
  </si>
  <si>
    <r>
      <t xml:space="preserve">Total  masse salariale "production" </t>
    </r>
    <r>
      <rPr>
        <b/>
        <sz val="9"/>
        <rFont val="Arial"/>
        <family val="2"/>
      </rPr>
      <t>hors</t>
    </r>
    <r>
      <rPr>
        <sz val="9"/>
        <rFont val="Arial"/>
        <family val="2"/>
      </rPr>
      <t xml:space="preserve"> Polynésie : </t>
    </r>
  </si>
  <si>
    <t>5 -</t>
  </si>
  <si>
    <t>Equipe marketing et communication</t>
  </si>
  <si>
    <t xml:space="preserve">Total  masse salariale "marketing et communication" en Polynésie : </t>
  </si>
  <si>
    <r>
      <t xml:space="preserve">Total  masse salariale "marketing et communication" </t>
    </r>
    <r>
      <rPr>
        <b/>
        <sz val="9"/>
        <rFont val="Arial"/>
        <family val="2"/>
      </rPr>
      <t>hors</t>
    </r>
    <r>
      <rPr>
        <sz val="9"/>
        <rFont val="Arial"/>
        <family val="2"/>
      </rPr>
      <t xml:space="preserve"> Polynésie : </t>
    </r>
  </si>
  <si>
    <t>Autres postes</t>
  </si>
  <si>
    <t xml:space="preserve">Total  masse salariale "autres postes" en Polynésie : </t>
  </si>
  <si>
    <r>
      <t xml:space="preserve">Total  masse salariale "autres postes" </t>
    </r>
    <r>
      <rPr>
        <b/>
        <sz val="9"/>
        <rFont val="Arial"/>
        <family val="2"/>
      </rPr>
      <t>hors</t>
    </r>
    <r>
      <rPr>
        <sz val="9"/>
        <rFont val="Arial"/>
        <family val="2"/>
      </rPr>
      <t xml:space="preserve"> Polynésie : </t>
    </r>
  </si>
  <si>
    <t xml:space="preserve">Total  masse salariale globale en Polynésie : </t>
  </si>
  <si>
    <r>
      <t xml:space="preserve">Total  masse salariale globale </t>
    </r>
    <r>
      <rPr>
        <b/>
        <sz val="9"/>
        <rFont val="Arial"/>
        <family val="2"/>
      </rPr>
      <t>hors</t>
    </r>
    <r>
      <rPr>
        <sz val="9"/>
        <rFont val="Arial"/>
        <family val="2"/>
      </rPr>
      <t xml:space="preserve"> Polynésie : </t>
    </r>
  </si>
  <si>
    <t>Direction générale de l'économie numérique</t>
  </si>
  <si>
    <t>98714 Papeete - Tahiti - Polynésie française</t>
  </si>
  <si>
    <t xml:space="preserve">Je certifie par la présente être le seul auteur et, le cas échéant porteur, de ce projet et garantis la Direction générale de l'économie numérique
</t>
  </si>
  <si>
    <t>nous être accordée.</t>
  </si>
  <si>
    <t xml:space="preserve">contre tout recours que pourrait faire à son encontre toute personne qui prétendrait détenir des droits sur ledit projet ou sur l'aide qui pourrait 
</t>
  </si>
  <si>
    <t>Je déclare avoir pris connaissance de l’article 441-6 alinéa 2 du Code Pénal qui dispose que “ Le fait de fournir une déclaration mensongère</t>
  </si>
  <si>
    <t xml:space="preserve">en vue d’obtenir d’une administration publique ou d’un organisme chargé d’une mission de service public une allocation, un paiement ou un </t>
  </si>
  <si>
    <t>renseignements fournis dans ce dossier .</t>
  </si>
  <si>
    <t xml:space="preserve">   </t>
  </si>
  <si>
    <t>de l'entreprise</t>
  </si>
  <si>
    <t>N°TAHITI</t>
  </si>
  <si>
    <t xml:space="preserve"> F CFP TTC</t>
  </si>
  <si>
    <t xml:space="preserve">avantage indu est puni de deux ans d’emprisonnement et de 3 579 960 F CFP d’amende ”, et certifie donc l'exactitude de l'ensemble des </t>
  </si>
  <si>
    <t>F CFP</t>
  </si>
  <si>
    <t xml:space="preserve"> F CFP</t>
  </si>
  <si>
    <t>Devis (F CFP)</t>
  </si>
  <si>
    <t>Montant en F CFP</t>
  </si>
  <si>
    <r>
      <t>2 - une version informatique sur clé USB dans les formats indiqués (xls pour ce dossier, pdf pour les pièces justificatives à fournir)</t>
    </r>
  </si>
  <si>
    <t xml:space="preserve"> (respecter les règles de nomination des fichiers)</t>
  </si>
  <si>
    <t xml:space="preserve"> A remplir, imprimer, mettre à la signature, scanner au format pdf  (nommer le fichier comme suit: 2_titreduprojet_lettre_de_demande)</t>
  </si>
  <si>
    <t>3 - Identité du demandeur</t>
  </si>
  <si>
    <t>2 - La lettre de demande                                                 Aide à la création numérique</t>
  </si>
  <si>
    <t>La description du projet doit être fournie sous la forme d'un fichier .doc, nommé comme suit: 4_titreduprojet_description_projet</t>
  </si>
  <si>
    <t xml:space="preserve">4 - Fiche projet </t>
  </si>
  <si>
    <t>5 - Modèle de devis</t>
  </si>
  <si>
    <t>6 - Sous-traitance</t>
  </si>
  <si>
    <t>7 - Liste nominative des prestataires et collaborateurs                              de la création numérique</t>
  </si>
  <si>
    <t>SCAN - Demande d'aide à la création numérique numérique - Production</t>
  </si>
  <si>
    <t>pour la production du projet intitulé:</t>
  </si>
  <si>
    <t>La loi n° 78-17 du 6 janvier 1978 relative à l'informatique, aux fichiers et aux libertés s'applique aux réponses faites sur ce formulaire par les personnes physiques. 
Les informations recueillies font l'objet d'un traitement informatique destiné à l'instruction de votre demande d'aide. Elles sont destinées à la Direction Générale de l’Économie Numérique. Conformément à loi n° 78-17 du 6 janvier 1978, vous disposez d'un droit d'accès et de rectification des données vous concernant, que vous pouvez exercer en vous adressant à la Direction Générale de l’Économie Numérique (Immeuble Toriki, rue Dumont d'Urville 98714 Papeete - Tahiti - Polynésie française).</t>
  </si>
  <si>
    <t>8-</t>
  </si>
  <si>
    <r>
      <t xml:space="preserve">DOSSIER TECHNIQUE </t>
    </r>
    <r>
      <rPr>
        <sz val="10"/>
        <rFont val="Arial"/>
        <family val="2"/>
      </rPr>
      <t>(nommé comme suit:</t>
    </r>
    <r>
      <rPr>
        <b/>
        <sz val="10"/>
        <rFont val="Arial"/>
        <family val="2"/>
      </rPr>
      <t xml:space="preserve"> B_titreduprojet_dossier technique</t>
    </r>
    <r>
      <rPr>
        <sz val="10"/>
        <rFont val="Arial"/>
        <family val="2"/>
      </rPr>
      <t>)</t>
    </r>
  </si>
  <si>
    <t>(toutes les feuilles du fichier excel sont à compléter)</t>
  </si>
  <si>
    <t xml:space="preserve">Un extrait K Bis du registre du commerce et des sociétés </t>
  </si>
  <si>
    <t>Attestation d'acquitement des obligations sociales</t>
  </si>
  <si>
    <t>Attestation de régularité du trésor public</t>
  </si>
  <si>
    <t>Tout dossier incomplet ou non conforme aux formulaires téléchargés sera rejeté</t>
  </si>
  <si>
    <t xml:space="preserve">En cas d'avis positif de la commission SCAN, je m'engage à démarrer la production du projet dans les trois mois suivant la publication au J.O.P.F. </t>
  </si>
  <si>
    <t>de l'arrêté d'attribution de l'aide.</t>
  </si>
  <si>
    <t>Je garantis sur l'honneur que le projet proposé n'a pas fait l'objet d'un début de production.</t>
  </si>
  <si>
    <t xml:space="preserve">9- </t>
  </si>
  <si>
    <t>Données financières</t>
  </si>
  <si>
    <r>
      <t>Ces 9 points sont impératifs et doivent figurer dans</t>
    </r>
    <r>
      <rPr>
        <b/>
        <u val="single"/>
        <sz val="10"/>
        <color indexed="10"/>
        <rFont val="Arial"/>
        <family val="2"/>
      </rPr>
      <t xml:space="preserve"> l'ordre indiqué</t>
    </r>
    <r>
      <rPr>
        <sz val="10"/>
        <color indexed="10"/>
        <rFont val="Arial"/>
        <family val="2"/>
      </rPr>
      <t xml:space="preserve"> (30 pages maximum).</t>
    </r>
  </si>
  <si>
    <t>SCAN  Montant demandé</t>
  </si>
  <si>
    <t>9 - Données financières</t>
  </si>
  <si>
    <t>PRIX DE VENTE, COUTS ET SEUIL DE RENTABILITE</t>
  </si>
  <si>
    <t>Explications des hypothèses retenues dans votre compte de résultat prévisionnel</t>
  </si>
  <si>
    <t>Détailler les hypothèses sur les principaux postes que vous avez retenus (panier moyen, nombre de clients, nombre d’actes de ventes, salaires prélevés à titre individuel et pour vos salariés, stock nécessaire, loyer local commercial ou industriel…)</t>
  </si>
  <si>
    <t>L'explication peut être fournie sous la forme d'un fichier .doc, nommé comme suit: 9_titreduprojet_Explications_ compte_de_résultat_prévisionnel</t>
  </si>
  <si>
    <t>Détermination du seuil de rentabilité</t>
  </si>
  <si>
    <t>Année 1</t>
  </si>
  <si>
    <t>Année 2</t>
  </si>
  <si>
    <t>Année 3</t>
  </si>
  <si>
    <t>Chiffre d'affaires HT (CA)</t>
  </si>
  <si>
    <t>Charges variables (CV)</t>
  </si>
  <si>
    <t>Charges fixes (CF)</t>
  </si>
  <si>
    <t>Total des charges</t>
  </si>
  <si>
    <t>Marge sur coût variable (MCV)   Valeur (CA HT - CV)</t>
  </si>
  <si>
    <t>Taux de MCV ((MCV/CA)*100)</t>
  </si>
  <si>
    <t>Seuil de rentabilité - Point mort (CF/Taux de MCV)</t>
  </si>
  <si>
    <t>ACTIVITE, CHIFFRE D'AFFAIRES ET MARGES</t>
  </si>
  <si>
    <t>Activité (nombres)</t>
  </si>
  <si>
    <t>Produit 1</t>
  </si>
  <si>
    <t>Produit 2</t>
  </si>
  <si>
    <t>Chiffre d'affaires (HT)</t>
  </si>
  <si>
    <t xml:space="preserve">Prix de vente unitaire moyen </t>
  </si>
  <si>
    <t xml:space="preserve">Prix de revient unitaire </t>
  </si>
  <si>
    <t xml:space="preserve">Prix de revient global </t>
  </si>
  <si>
    <t>Marge</t>
  </si>
  <si>
    <t>COMPTE DE RESULTAT PREVISIONNEL SUR 3 ANS</t>
  </si>
  <si>
    <t>1 - Vente de marchandises</t>
  </si>
  <si>
    <t>2 - Production</t>
  </si>
  <si>
    <r>
      <t xml:space="preserve">Chiffre d'affaires (CA)      </t>
    </r>
    <r>
      <rPr>
        <sz val="10"/>
        <rFont val="Arial"/>
        <family val="2"/>
      </rPr>
      <t>CA=1+2</t>
    </r>
  </si>
  <si>
    <t>3 - Achats de marchandises &amp; variation de stock</t>
  </si>
  <si>
    <r>
      <t>Marge brute (MB)</t>
    </r>
    <r>
      <rPr>
        <sz val="10"/>
        <rFont val="Arial"/>
        <family val="2"/>
      </rPr>
      <t xml:space="preserve">       MB=CA-3</t>
    </r>
  </si>
  <si>
    <t>4 - Loyer et charges locatives</t>
  </si>
  <si>
    <t>5 - Honoraires et assurances</t>
  </si>
  <si>
    <t>6 - Publicités et frais commerciaux</t>
  </si>
  <si>
    <t>7 - Loyers de crédit bail</t>
  </si>
  <si>
    <t>8 - Fournitures et autres charges</t>
  </si>
  <si>
    <r>
      <t xml:space="preserve">Valeur ajoutée (VA)   </t>
    </r>
    <r>
      <rPr>
        <sz val="10"/>
        <rFont val="Arial"/>
        <family val="2"/>
      </rPr>
      <t>VA=MB-4-5-6-7-8</t>
    </r>
  </si>
  <si>
    <t>9 - Salaires et charges sociales</t>
  </si>
  <si>
    <t>10 - Impôts et taxes</t>
  </si>
  <si>
    <r>
      <t xml:space="preserve">Exédent brut d'exploitation (EBE) </t>
    </r>
    <r>
      <rPr>
        <sz val="10"/>
        <rFont val="Arial"/>
        <family val="2"/>
      </rPr>
      <t>EBE=VA-9-10</t>
    </r>
  </si>
  <si>
    <t>11 - Dotations aux amortissements</t>
  </si>
  <si>
    <t>12 - Dotations aux provisions</t>
  </si>
  <si>
    <r>
      <t xml:space="preserve">Résultats d'exploitation (RE)  </t>
    </r>
    <r>
      <rPr>
        <sz val="10"/>
        <rFont val="Arial"/>
        <family val="2"/>
      </rPr>
      <t>RE=EBE-11-12</t>
    </r>
  </si>
  <si>
    <t>13 - Frais financiers</t>
  </si>
  <si>
    <t>14 - Produits financiers</t>
  </si>
  <si>
    <r>
      <t xml:space="preserve">Résultats courant avant impôts (RCAI)  </t>
    </r>
    <r>
      <rPr>
        <sz val="10"/>
        <rFont val="Arial"/>
        <family val="2"/>
      </rPr>
      <t>RCAI=RE-13-14</t>
    </r>
  </si>
  <si>
    <t>15 - Impôts sur les bénéfices</t>
  </si>
  <si>
    <t>16 - Dividendes</t>
  </si>
  <si>
    <r>
      <t xml:space="preserve">Résultats nets (RN)                 </t>
    </r>
    <r>
      <rPr>
        <sz val="10"/>
        <rFont val="Arial"/>
        <family val="2"/>
      </rPr>
      <t>RN=RCAI-15-16</t>
    </r>
  </si>
  <si>
    <r>
      <t xml:space="preserve">Capacité d'autofinancement (CAF) </t>
    </r>
    <r>
      <rPr>
        <sz val="10"/>
        <rFont val="Arial"/>
        <family val="2"/>
      </rPr>
      <t>CAF=RN+11+12</t>
    </r>
  </si>
  <si>
    <t>TABLEAU EMPLOIS-RESSOURCES</t>
  </si>
  <si>
    <t>Besoin en fonds de roulement</t>
  </si>
  <si>
    <t>Ressources</t>
  </si>
  <si>
    <t>Fournisseurs TTC</t>
  </si>
  <si>
    <t>Accomptes clients TTC</t>
  </si>
  <si>
    <t>1 - TOTAL RESSOURCES</t>
  </si>
  <si>
    <t>Emplois</t>
  </si>
  <si>
    <t>Stock matières</t>
  </si>
  <si>
    <t>Produits en cours</t>
  </si>
  <si>
    <t>Produits finis</t>
  </si>
  <si>
    <t>Total stock HT (encours moyen)</t>
  </si>
  <si>
    <t>Clients TTC (encours moyen)</t>
  </si>
  <si>
    <t>2 - TOTAL EMPLOIS</t>
  </si>
  <si>
    <t>BESOIN EN FONDS DE ROULEMENT (2-1)</t>
  </si>
  <si>
    <t>Plan de financement à 3 ans : Tableau Emplois/Ressources</t>
  </si>
  <si>
    <t>EMPLOIS</t>
  </si>
  <si>
    <t>Immobilisations incorporelles HT</t>
  </si>
  <si>
    <t>Frais de premier établissement</t>
  </si>
  <si>
    <t>Recherche et développement</t>
  </si>
  <si>
    <t>Fonds de commerce</t>
  </si>
  <si>
    <t>Droit au bail</t>
  </si>
  <si>
    <t>Immobilisation corporelles HT</t>
  </si>
  <si>
    <t>Terrains</t>
  </si>
  <si>
    <t>Bâtiments</t>
  </si>
  <si>
    <t>Frais installation et aménagements</t>
  </si>
  <si>
    <t>Matériel informatique et outillage</t>
  </si>
  <si>
    <t>Matériel de bureau et mobilier</t>
  </si>
  <si>
    <t>Immobilisations financières</t>
  </si>
  <si>
    <t>Besoin en fonds de roulement An1</t>
  </si>
  <si>
    <t>Variations du BFR An2 et An3</t>
  </si>
  <si>
    <t>Distribution de dividendes</t>
  </si>
  <si>
    <t>Remboursement emprunts (capital)</t>
  </si>
  <si>
    <t>TOTAL DES BESOINS</t>
  </si>
  <si>
    <t>RESSOURCES</t>
  </si>
  <si>
    <t>Capitaux propres</t>
  </si>
  <si>
    <t>En nature</t>
  </si>
  <si>
    <t>En numéraire</t>
  </si>
  <si>
    <t>Subventions d'équipement</t>
  </si>
  <si>
    <t>Comptes courants d'associés</t>
  </si>
  <si>
    <t>Emprunt bancaire à MLT</t>
  </si>
  <si>
    <t>Concours bancaire à court terme</t>
  </si>
  <si>
    <t>Capacité d'autofinancement</t>
  </si>
  <si>
    <t>TOTAL DES RESSOURCES</t>
  </si>
  <si>
    <t>DIFFERENCES ANNUELLES</t>
  </si>
  <si>
    <t>DIFFERENCES CUMULEES</t>
  </si>
  <si>
    <t>8 - Ressources                                                Production</t>
  </si>
  <si>
    <t xml:space="preserve">Un RIB </t>
  </si>
  <si>
    <t>Note résumant les activités et les moyens humains du demandeur</t>
  </si>
  <si>
    <t>11-</t>
  </si>
  <si>
    <t>Les personnes morales régies par la loi du 1er juillet 1901 doivent fournir l’extrait du JOPF relatif à la constitution de l’association et l’attestation à jour d’inscription au répertoire territorial des entreprises, aujourd’hui appelé avis de situation.</t>
  </si>
  <si>
    <t>Un exemplaire du dernier état des statuts de l'entreprise. Si aucune modification n’est intervenue depuis la dernière demande de subvention, la personne morale doit fournir une «attestation de non-modification des statuts», disponible sur www.scan.pf.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</si>
</sst>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-* #,##0.0\ _€_-;\-* #,##0.0\ _€_-;_-* &quot;-&quot;??\ _€_-;_-@_-"/>
    <numFmt numFmtId="173" formatCode="_-* #,##0\ _€_-;\-* #,##0\ _€_-;_-* &quot;-&quot;??\ _€_-;_-@_-"/>
    <numFmt numFmtId="174" formatCode="#,##0.00\ &quot;€&quot;"/>
    <numFmt numFmtId="175" formatCode="#,##0.0\ &quot;€&quot;"/>
    <numFmt numFmtId="176" formatCode="#,##0\ &quot;€&quot;"/>
    <numFmt numFmtId="177" formatCode="&quot;Vrai&quot;;&quot;Vrai&quot;;&quot;Faux&quot;"/>
    <numFmt numFmtId="178" formatCode="&quot;Actif&quot;;&quot;Actif&quot;;&quot;Inactif&quot;"/>
    <numFmt numFmtId="179" formatCode="0#&quot; &quot;##&quot; &quot;##&quot; &quot;##&quot; &quot;##"/>
    <numFmt numFmtId="180" formatCode="#,##0_ ;\-#,##0\ "/>
    <numFmt numFmtId="181" formatCode="[$-40C]dddd\ d\ mmmm\ yyyy"/>
    <numFmt numFmtId="182" formatCode="dd/mm/yy;@"/>
    <numFmt numFmtId="183" formatCode="#,##0\ _€"/>
    <numFmt numFmtId="184" formatCode="#,##0.00\ _€"/>
  </numFmts>
  <fonts count="99">
    <font>
      <sz val="10"/>
      <name val="Arial"/>
      <family val="0"/>
    </font>
    <font>
      <sz val="26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63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23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i/>
      <sz val="10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b/>
      <i/>
      <u val="single"/>
      <sz val="10"/>
      <name val="Arial"/>
      <family val="2"/>
    </font>
    <font>
      <b/>
      <i/>
      <sz val="10"/>
      <color indexed="54"/>
      <name val="Arial"/>
      <family val="2"/>
    </font>
    <font>
      <i/>
      <sz val="10"/>
      <color indexed="54"/>
      <name val="Arial"/>
      <family val="2"/>
    </font>
    <font>
      <i/>
      <sz val="8"/>
      <name val="Tahoma"/>
      <family val="2"/>
    </font>
    <font>
      <b/>
      <sz val="8"/>
      <name val="Tahoma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b/>
      <i/>
      <sz val="8"/>
      <color indexed="23"/>
      <name val="Arial"/>
      <family val="2"/>
    </font>
    <font>
      <b/>
      <u val="single"/>
      <sz val="9"/>
      <color indexed="62"/>
      <name val="Arial"/>
      <family val="2"/>
    </font>
    <font>
      <b/>
      <sz val="9"/>
      <color indexed="28"/>
      <name val="Arial"/>
      <family val="2"/>
    </font>
    <font>
      <b/>
      <i/>
      <sz val="9"/>
      <color indexed="20"/>
      <name val="Arial"/>
      <family val="2"/>
    </font>
    <font>
      <i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54"/>
      <name val="Arial"/>
      <family val="2"/>
    </font>
    <font>
      <b/>
      <i/>
      <sz val="10"/>
      <color indexed="53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9"/>
      <color indexed="61"/>
      <name val="Arial"/>
      <family val="2"/>
    </font>
    <font>
      <sz val="9"/>
      <color indexed="61"/>
      <name val="Arial"/>
      <family val="2"/>
    </font>
    <font>
      <sz val="10"/>
      <color indexed="61"/>
      <name val="Arial"/>
      <family val="2"/>
    </font>
    <font>
      <i/>
      <sz val="8"/>
      <color indexed="54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9"/>
      <color indexed="55"/>
      <name val="Arial"/>
      <family val="2"/>
    </font>
    <font>
      <sz val="22"/>
      <name val="Arial"/>
      <family val="2"/>
    </font>
    <font>
      <i/>
      <sz val="10"/>
      <color indexed="48"/>
      <name val="Arial"/>
      <family val="2"/>
    </font>
    <font>
      <sz val="18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 style="thin">
        <color indexed="46"/>
      </left>
      <right style="medium">
        <color indexed="20"/>
      </right>
      <top>
        <color indexed="63"/>
      </top>
      <bottom style="medium">
        <color indexed="20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54"/>
      </left>
      <right>
        <color indexed="63"/>
      </right>
      <top style="thin">
        <color indexed="18"/>
      </top>
      <bottom style="medium">
        <color indexed="2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28"/>
      </bottom>
    </border>
    <border>
      <left>
        <color indexed="63"/>
      </left>
      <right style="medium">
        <color indexed="28"/>
      </right>
      <top style="thin">
        <color indexed="18"/>
      </top>
      <bottom style="medium">
        <color indexed="28"/>
      </bottom>
    </border>
    <border>
      <left>
        <color indexed="63"/>
      </left>
      <right style="medium">
        <color indexed="2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28"/>
      </left>
      <right>
        <color indexed="63"/>
      </right>
      <top style="thin">
        <color indexed="28"/>
      </top>
      <bottom style="medium">
        <color indexed="28"/>
      </bottom>
    </border>
    <border>
      <left>
        <color indexed="63"/>
      </left>
      <right>
        <color indexed="63"/>
      </right>
      <top style="thin">
        <color indexed="28"/>
      </top>
      <bottom style="medium">
        <color indexed="28"/>
      </bottom>
    </border>
    <border>
      <left>
        <color indexed="63"/>
      </left>
      <right style="medium">
        <color indexed="28"/>
      </right>
      <top style="thin">
        <color indexed="28"/>
      </top>
      <bottom style="medium">
        <color indexed="28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medium">
        <color indexed="62"/>
      </bottom>
    </border>
    <border>
      <left>
        <color indexed="63"/>
      </left>
      <right style="medium">
        <color indexed="62"/>
      </right>
      <top style="thin">
        <color indexed="54"/>
      </top>
      <bottom style="medium">
        <color indexed="62"/>
      </bottom>
    </border>
    <border>
      <left>
        <color indexed="63"/>
      </left>
      <right style="medium">
        <color indexed="62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62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28"/>
      </bottom>
    </border>
    <border>
      <left>
        <color indexed="63"/>
      </left>
      <right style="medium">
        <color indexed="28"/>
      </right>
      <top>
        <color indexed="63"/>
      </top>
      <bottom style="medium">
        <color indexed="28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thin">
        <color indexed="20"/>
      </left>
      <right>
        <color indexed="63"/>
      </right>
      <top style="thin">
        <color indexed="20"/>
      </top>
      <bottom style="medium">
        <color indexed="36"/>
      </bottom>
    </border>
    <border>
      <left>
        <color indexed="63"/>
      </left>
      <right>
        <color indexed="63"/>
      </right>
      <top style="thin">
        <color indexed="20"/>
      </top>
      <bottom style="medium">
        <color indexed="36"/>
      </bottom>
    </border>
    <border>
      <left>
        <color indexed="63"/>
      </left>
      <right style="medium">
        <color indexed="36"/>
      </right>
      <top style="thin">
        <color indexed="20"/>
      </top>
      <bottom style="medium">
        <color indexed="36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50"/>
      </left>
      <right>
        <color indexed="63"/>
      </right>
      <top style="thin">
        <color indexed="50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50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50"/>
      </top>
      <bottom style="medium">
        <color indexed="17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 style="thin">
        <color indexed="5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0" borderId="2" applyNumberFormat="0" applyFill="0" applyAlignment="0" applyProtection="0"/>
    <xf numFmtId="0" fontId="0" fillId="27" borderId="3" applyNumberFormat="0" applyFont="0" applyAlignment="0" applyProtection="0"/>
    <xf numFmtId="0" fontId="86" fillId="28" borderId="1" applyNumberFormat="0" applyAlignment="0" applyProtection="0"/>
    <xf numFmtId="44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90" fillId="26" borderId="4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32" borderId="9" applyNumberFormat="0" applyAlignment="0" applyProtection="0"/>
  </cellStyleXfs>
  <cellXfs count="96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33" borderId="0" xfId="0" applyFill="1" applyAlignment="1">
      <alignment/>
    </xf>
    <xf numFmtId="42" fontId="8" fillId="0" borderId="0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24" fillId="0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28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26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20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2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 applyProtection="1">
      <alignment/>
      <protection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/>
      <protection/>
    </xf>
    <xf numFmtId="42" fontId="3" fillId="0" borderId="0" xfId="0" applyNumberFormat="1" applyFont="1" applyFill="1" applyBorder="1" applyAlignment="1" applyProtection="1">
      <alignment horizontal="center"/>
      <protection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 applyProtection="1">
      <alignment horizont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readingOrder="1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3" fillId="0" borderId="0" xfId="0" applyFont="1" applyBorder="1" applyAlignment="1">
      <alignment/>
    </xf>
    <xf numFmtId="0" fontId="8" fillId="0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/>
    </xf>
    <xf numFmtId="0" fontId="8" fillId="35" borderId="0" xfId="0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8" fillId="35" borderId="0" xfId="0" applyFont="1" applyFill="1" applyAlignment="1" applyProtection="1">
      <alignment horizontal="center"/>
      <protection/>
    </xf>
    <xf numFmtId="0" fontId="8" fillId="35" borderId="0" xfId="0" applyFont="1" applyFill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42" fontId="9" fillId="35" borderId="0" xfId="0" applyNumberFormat="1" applyFont="1" applyFill="1" applyBorder="1" applyAlignment="1" applyProtection="1">
      <alignment horizontal="center" vertical="center"/>
      <protection/>
    </xf>
    <xf numFmtId="9" fontId="8" fillId="35" borderId="0" xfId="54" applyFont="1" applyFill="1" applyBorder="1" applyAlignment="1" applyProtection="1">
      <alignment horizontal="center" vertical="center"/>
      <protection/>
    </xf>
    <xf numFmtId="42" fontId="8" fillId="35" borderId="0" xfId="0" applyNumberFormat="1" applyFont="1" applyFill="1" applyBorder="1" applyAlignment="1" applyProtection="1">
      <alignment horizontal="center"/>
      <protection/>
    </xf>
    <xf numFmtId="9" fontId="8" fillId="35" borderId="0" xfId="54" applyFont="1" applyFill="1" applyBorder="1" applyAlignment="1" applyProtection="1">
      <alignment horizontal="center"/>
      <protection/>
    </xf>
    <xf numFmtId="0" fontId="8" fillId="35" borderId="0" xfId="0" applyFont="1" applyFill="1" applyBorder="1" applyAlignment="1" applyProtection="1">
      <alignment horizontal="center"/>
      <protection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42" fontId="9" fillId="35" borderId="0" xfId="0" applyNumberFormat="1" applyFont="1" applyFill="1" applyBorder="1" applyAlignment="1" applyProtection="1">
      <alignment horizontal="center"/>
      <protection/>
    </xf>
    <xf numFmtId="42" fontId="8" fillId="35" borderId="0" xfId="0" applyNumberFormat="1" applyFont="1" applyFill="1" applyBorder="1" applyAlignment="1" applyProtection="1">
      <alignment horizontal="center"/>
      <protection locked="0"/>
    </xf>
    <xf numFmtId="42" fontId="40" fillId="35" borderId="0" xfId="0" applyNumberFormat="1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>
      <alignment/>
    </xf>
    <xf numFmtId="44" fontId="8" fillId="35" borderId="0" xfId="0" applyNumberFormat="1" applyFont="1" applyFill="1" applyBorder="1" applyAlignment="1" applyProtection="1">
      <alignment horizontal="center"/>
      <protection/>
    </xf>
    <xf numFmtId="0" fontId="9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>
      <alignment horizontal="center" vertical="center"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Alignment="1">
      <alignment/>
    </xf>
    <xf numFmtId="42" fontId="9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180" fontId="8" fillId="36" borderId="15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 applyProtection="1">
      <alignment/>
      <protection locked="0"/>
    </xf>
    <xf numFmtId="42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0" fontId="43" fillId="0" borderId="0" xfId="0" applyFont="1" applyAlignment="1" applyProtection="1">
      <alignment horizontal="right"/>
      <protection/>
    </xf>
    <xf numFmtId="0" fontId="43" fillId="0" borderId="0" xfId="0" applyFont="1" applyAlignment="1" applyProtection="1">
      <alignment/>
      <protection/>
    </xf>
    <xf numFmtId="0" fontId="23" fillId="0" borderId="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>
      <alignment horizontal="center"/>
    </xf>
    <xf numFmtId="3" fontId="4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/>
      <protection locked="0"/>
    </xf>
    <xf numFmtId="42" fontId="3" fillId="0" borderId="0" xfId="0" applyNumberFormat="1" applyFont="1" applyFill="1" applyBorder="1" applyAlignment="1" applyProtection="1">
      <alignment/>
      <protection locked="0"/>
    </xf>
    <xf numFmtId="0" fontId="25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35" borderId="17" xfId="0" applyFont="1" applyFill="1" applyBorder="1" applyAlignment="1">
      <alignment horizontal="left"/>
    </xf>
    <xf numFmtId="0" fontId="8" fillId="35" borderId="17" xfId="0" applyFont="1" applyFill="1" applyBorder="1" applyAlignment="1">
      <alignment horizontal="left"/>
    </xf>
    <xf numFmtId="0" fontId="8" fillId="35" borderId="16" xfId="0" applyFont="1" applyFill="1" applyBorder="1" applyAlignment="1" applyProtection="1">
      <alignment/>
      <protection locked="0"/>
    </xf>
    <xf numFmtId="0" fontId="8" fillId="35" borderId="17" xfId="0" applyFont="1" applyFill="1" applyBorder="1" applyAlignment="1" applyProtection="1">
      <alignment/>
      <protection locked="0"/>
    </xf>
    <xf numFmtId="0" fontId="8" fillId="35" borderId="0" xfId="0" applyFont="1" applyFill="1" applyBorder="1" applyAlignment="1" applyProtection="1">
      <alignment/>
      <protection locked="0"/>
    </xf>
    <xf numFmtId="0" fontId="46" fillId="0" borderId="18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/>
    </xf>
    <xf numFmtId="0" fontId="8" fillId="37" borderId="16" xfId="0" applyFont="1" applyFill="1" applyBorder="1" applyAlignment="1" applyProtection="1">
      <alignment/>
      <protection locked="0"/>
    </xf>
    <xf numFmtId="0" fontId="47" fillId="0" borderId="19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0" fillId="35" borderId="0" xfId="0" applyFont="1" applyFill="1" applyAlignment="1">
      <alignment/>
    </xf>
    <xf numFmtId="0" fontId="47" fillId="0" borderId="0" xfId="0" applyFont="1" applyBorder="1" applyAlignment="1" quotePrefix="1">
      <alignment/>
    </xf>
    <xf numFmtId="0" fontId="3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Fill="1" applyBorder="1" applyAlignment="1" applyProtection="1">
      <alignment horizontal="center"/>
      <protection/>
    </xf>
    <xf numFmtId="0" fontId="50" fillId="0" borderId="21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ont="1" applyFill="1" applyBorder="1" applyAlignment="1">
      <alignment horizontal="left"/>
    </xf>
    <xf numFmtId="10" fontId="0" fillId="0" borderId="0" xfId="0" applyNumberFormat="1" applyAlignment="1">
      <alignment horizontal="center"/>
    </xf>
    <xf numFmtId="3" fontId="3" fillId="36" borderId="0" xfId="0" applyNumberFormat="1" applyFont="1" applyFill="1" applyBorder="1" applyAlignment="1" applyProtection="1">
      <alignment horizontal="left"/>
      <protection locked="0"/>
    </xf>
    <xf numFmtId="0" fontId="0" fillId="36" borderId="0" xfId="0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36" borderId="0" xfId="0" applyFill="1" applyBorder="1" applyAlignment="1">
      <alignment vertical="center"/>
    </xf>
    <xf numFmtId="0" fontId="0" fillId="36" borderId="22" xfId="0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 horizontal="left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3" fillId="36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/>
      <protection locked="0"/>
    </xf>
    <xf numFmtId="42" fontId="9" fillId="0" borderId="0" xfId="0" applyNumberFormat="1" applyFont="1" applyFill="1" applyBorder="1" applyAlignment="1" applyProtection="1">
      <alignment horizontal="center"/>
      <protection/>
    </xf>
    <xf numFmtId="0" fontId="13" fillId="35" borderId="23" xfId="0" applyFont="1" applyFill="1" applyBorder="1" applyAlignment="1">
      <alignment vertical="center"/>
    </xf>
    <xf numFmtId="0" fontId="8" fillId="35" borderId="0" xfId="0" applyFont="1" applyFill="1" applyAlignment="1" applyProtection="1">
      <alignment/>
      <protection locked="0"/>
    </xf>
    <xf numFmtId="0" fontId="0" fillId="37" borderId="0" xfId="0" applyFill="1" applyAlignment="1">
      <alignment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6" borderId="0" xfId="0" applyFont="1" applyFill="1" applyAlignment="1">
      <alignment/>
    </xf>
    <xf numFmtId="0" fontId="54" fillId="0" borderId="0" xfId="0" applyFont="1" applyAlignment="1" applyProtection="1">
      <alignment/>
      <protection/>
    </xf>
    <xf numFmtId="0" fontId="54" fillId="0" borderId="0" xfId="0" applyFont="1" applyFill="1" applyAlignment="1" applyProtection="1">
      <alignment horizontal="center"/>
      <protection/>
    </xf>
    <xf numFmtId="0" fontId="54" fillId="0" borderId="0" xfId="0" applyFont="1" applyAlignment="1">
      <alignment/>
    </xf>
    <xf numFmtId="0" fontId="8" fillId="0" borderId="10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5" fillId="0" borderId="0" xfId="0" applyFont="1" applyFill="1" applyBorder="1" applyAlignment="1">
      <alignment/>
    </xf>
    <xf numFmtId="0" fontId="56" fillId="0" borderId="16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35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5" fillId="0" borderId="24" xfId="0" applyFont="1" applyBorder="1" applyAlignment="1">
      <alignment/>
    </xf>
    <xf numFmtId="0" fontId="35" fillId="0" borderId="25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36" borderId="0" xfId="0" applyFill="1" applyBorder="1" applyAlignment="1" applyProtection="1">
      <alignment/>
      <protection locked="0"/>
    </xf>
    <xf numFmtId="183" fontId="8" fillId="0" borderId="0" xfId="0" applyNumberFormat="1" applyFont="1" applyAlignment="1">
      <alignment/>
    </xf>
    <xf numFmtId="183" fontId="8" fillId="0" borderId="0" xfId="0" applyNumberFormat="1" applyFont="1" applyFill="1" applyBorder="1" applyAlignment="1">
      <alignment/>
    </xf>
    <xf numFmtId="183" fontId="9" fillId="0" borderId="0" xfId="0" applyNumberFormat="1" applyFont="1" applyFill="1" applyBorder="1" applyAlignment="1">
      <alignment/>
    </xf>
    <xf numFmtId="183" fontId="8" fillId="0" borderId="0" xfId="0" applyNumberFormat="1" applyFont="1" applyAlignment="1">
      <alignment/>
    </xf>
    <xf numFmtId="183" fontId="8" fillId="0" borderId="0" xfId="0" applyNumberFormat="1" applyFont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3" fontId="8" fillId="0" borderId="0" xfId="0" applyNumberFormat="1" applyFont="1" applyBorder="1" applyAlignment="1">
      <alignment horizontal="center" vertical="center"/>
    </xf>
    <xf numFmtId="183" fontId="8" fillId="0" borderId="0" xfId="0" applyNumberFormat="1" applyFont="1" applyBorder="1" applyAlignment="1" applyProtection="1">
      <alignment horizontal="center" vertical="center"/>
      <protection/>
    </xf>
    <xf numFmtId="183" fontId="8" fillId="0" borderId="0" xfId="0" applyNumberFormat="1" applyFont="1" applyFill="1" applyBorder="1" applyAlignment="1">
      <alignment horizontal="left"/>
    </xf>
    <xf numFmtId="183" fontId="8" fillId="0" borderId="0" xfId="0" applyNumberFormat="1" applyFont="1" applyAlignment="1" applyProtection="1">
      <alignment/>
      <protection/>
    </xf>
    <xf numFmtId="183" fontId="8" fillId="0" borderId="0" xfId="0" applyNumberFormat="1" applyFont="1" applyFill="1" applyBorder="1" applyAlignment="1" applyProtection="1">
      <alignment horizontal="center"/>
      <protection/>
    </xf>
    <xf numFmtId="183" fontId="8" fillId="0" borderId="0" xfId="0" applyNumberFormat="1" applyFont="1" applyFill="1" applyBorder="1" applyAlignment="1">
      <alignment horizontal="center"/>
    </xf>
    <xf numFmtId="183" fontId="8" fillId="0" borderId="0" xfId="0" applyNumberFormat="1" applyFont="1" applyFill="1" applyBorder="1" applyAlignment="1" applyProtection="1">
      <alignment/>
      <protection/>
    </xf>
    <xf numFmtId="183" fontId="8" fillId="0" borderId="0" xfId="0" applyNumberFormat="1" applyFont="1" applyFill="1" applyBorder="1" applyAlignment="1" applyProtection="1">
      <alignment horizontal="left"/>
      <protection/>
    </xf>
    <xf numFmtId="183" fontId="8" fillId="0" borderId="0" xfId="0" applyNumberFormat="1" applyFont="1" applyBorder="1" applyAlignment="1">
      <alignment/>
    </xf>
    <xf numFmtId="183" fontId="8" fillId="0" borderId="0" xfId="0" applyNumberFormat="1" applyFont="1" applyBorder="1" applyAlignment="1" applyProtection="1">
      <alignment/>
      <protection/>
    </xf>
    <xf numFmtId="183" fontId="9" fillId="0" borderId="10" xfId="0" applyNumberFormat="1" applyFont="1" applyBorder="1" applyAlignment="1">
      <alignment/>
    </xf>
    <xf numFmtId="183" fontId="8" fillId="0" borderId="10" xfId="0" applyNumberFormat="1" applyFont="1" applyBorder="1" applyAlignment="1">
      <alignment/>
    </xf>
    <xf numFmtId="183" fontId="8" fillId="0" borderId="10" xfId="0" applyNumberFormat="1" applyFont="1" applyBorder="1" applyAlignment="1">
      <alignment/>
    </xf>
    <xf numFmtId="183" fontId="9" fillId="0" borderId="0" xfId="0" applyNumberFormat="1" applyFont="1" applyAlignment="1">
      <alignment/>
    </xf>
    <xf numFmtId="183" fontId="8" fillId="0" borderId="10" xfId="0" applyNumberFormat="1" applyFont="1" applyFill="1" applyBorder="1" applyAlignment="1" applyProtection="1">
      <alignment/>
      <protection/>
    </xf>
    <xf numFmtId="183" fontId="9" fillId="0" borderId="0" xfId="0" applyNumberFormat="1" applyFont="1" applyFill="1" applyBorder="1" applyAlignment="1" applyProtection="1">
      <alignment/>
      <protection locked="0"/>
    </xf>
    <xf numFmtId="183" fontId="8" fillId="0" borderId="0" xfId="0" applyNumberFormat="1" applyFont="1" applyAlignment="1" applyProtection="1">
      <alignment/>
      <protection/>
    </xf>
    <xf numFmtId="183" fontId="9" fillId="0" borderId="0" xfId="0" applyNumberFormat="1" applyFont="1" applyFill="1" applyBorder="1" applyAlignment="1" applyProtection="1">
      <alignment horizontal="left"/>
      <protection/>
    </xf>
    <xf numFmtId="183" fontId="9" fillId="0" borderId="0" xfId="0" applyNumberFormat="1" applyFont="1" applyFill="1" applyBorder="1" applyAlignment="1" applyProtection="1">
      <alignment/>
      <protection/>
    </xf>
    <xf numFmtId="183" fontId="8" fillId="0" borderId="0" xfId="0" applyNumberFormat="1" applyFont="1" applyFill="1" applyAlignment="1" applyProtection="1">
      <alignment/>
      <protection/>
    </xf>
    <xf numFmtId="183" fontId="8" fillId="0" borderId="0" xfId="0" applyNumberFormat="1" applyFont="1" applyAlignment="1" applyProtection="1">
      <alignment horizontal="center" vertical="center"/>
      <protection/>
    </xf>
    <xf numFmtId="183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19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left"/>
    </xf>
    <xf numFmtId="183" fontId="0" fillId="0" borderId="0" xfId="0" applyNumberFormat="1" applyFont="1" applyFill="1" applyAlignment="1">
      <alignment horizontal="center"/>
    </xf>
    <xf numFmtId="183" fontId="0" fillId="0" borderId="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center"/>
    </xf>
    <xf numFmtId="183" fontId="0" fillId="0" borderId="0" xfId="0" applyNumberFormat="1" applyFont="1" applyAlignment="1" applyProtection="1">
      <alignment horizontal="center"/>
      <protection/>
    </xf>
    <xf numFmtId="183" fontId="0" fillId="0" borderId="0" xfId="0" applyNumberFormat="1" applyFont="1" applyFill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 horizontal="left" vertical="center"/>
      <protection/>
    </xf>
    <xf numFmtId="183" fontId="0" fillId="0" borderId="0" xfId="0" applyNumberFormat="1" applyFont="1" applyAlignment="1" applyProtection="1">
      <alignment/>
      <protection/>
    </xf>
    <xf numFmtId="183" fontId="0" fillId="0" borderId="0" xfId="0" applyNumberFormat="1" applyFont="1" applyFill="1" applyAlignment="1">
      <alignment/>
    </xf>
    <xf numFmtId="183" fontId="54" fillId="0" borderId="0" xfId="0" applyNumberFormat="1" applyFont="1" applyFill="1" applyAlignment="1">
      <alignment horizontal="center"/>
    </xf>
    <xf numFmtId="183" fontId="8" fillId="0" borderId="0" xfId="0" applyNumberFormat="1" applyFont="1" applyAlignment="1" applyProtection="1">
      <alignment horizontal="center"/>
      <protection/>
    </xf>
    <xf numFmtId="183" fontId="9" fillId="0" borderId="0" xfId="0" applyNumberFormat="1" applyFont="1" applyFill="1" applyBorder="1" applyAlignment="1" applyProtection="1">
      <alignment/>
      <protection/>
    </xf>
    <xf numFmtId="183" fontId="8" fillId="0" borderId="0" xfId="0" applyNumberFormat="1" applyFont="1" applyFill="1" applyBorder="1" applyAlignment="1" applyProtection="1">
      <alignment horizontal="center"/>
      <protection locked="0"/>
    </xf>
    <xf numFmtId="183" fontId="8" fillId="0" borderId="0" xfId="0" applyNumberFormat="1" applyFont="1" applyFill="1" applyAlignment="1" applyProtection="1">
      <alignment/>
      <protection locked="0"/>
    </xf>
    <xf numFmtId="183" fontId="8" fillId="0" borderId="0" xfId="0" applyNumberFormat="1" applyFont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readingOrder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28" xfId="0" applyBorder="1" applyAlignment="1">
      <alignment/>
    </xf>
    <xf numFmtId="183" fontId="20" fillId="33" borderId="0" xfId="0" applyNumberFormat="1" applyFont="1" applyFill="1" applyAlignment="1">
      <alignment horizontal="right"/>
    </xf>
    <xf numFmtId="183" fontId="0" fillId="33" borderId="0" xfId="0" applyNumberFormat="1" applyFill="1" applyAlignment="1">
      <alignment horizontal="right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6" fillId="0" borderId="0" xfId="0" applyFont="1" applyFill="1" applyBorder="1" applyAlignment="1" applyProtection="1">
      <alignment horizontal="left"/>
      <protection/>
    </xf>
    <xf numFmtId="0" fontId="41" fillId="36" borderId="0" xfId="0" applyFont="1" applyFill="1" applyAlignment="1" applyProtection="1">
      <alignment/>
      <protection/>
    </xf>
    <xf numFmtId="0" fontId="42" fillId="36" borderId="0" xfId="0" applyFont="1" applyFill="1" applyBorder="1" applyAlignment="1" applyProtection="1">
      <alignment/>
      <protection locked="0"/>
    </xf>
    <xf numFmtId="0" fontId="42" fillId="36" borderId="0" xfId="0" applyFont="1" applyFill="1" applyAlignment="1">
      <alignment/>
    </xf>
    <xf numFmtId="0" fontId="42" fillId="36" borderId="0" xfId="0" applyFont="1" applyFill="1" applyBorder="1" applyAlignment="1">
      <alignment/>
    </xf>
    <xf numFmtId="0" fontId="42" fillId="36" borderId="0" xfId="0" applyFont="1" applyFill="1" applyAlignment="1" applyProtection="1">
      <alignment/>
      <protection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0" fillId="36" borderId="0" xfId="0" applyFont="1" applyFill="1" applyAlignment="1">
      <alignment/>
    </xf>
    <xf numFmtId="0" fontId="35" fillId="36" borderId="0" xfId="0" applyFont="1" applyFill="1" applyAlignment="1">
      <alignment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53">
      <alignment/>
      <protection/>
    </xf>
    <xf numFmtId="0" fontId="0" fillId="0" borderId="0" xfId="53" applyFill="1">
      <alignment/>
      <protection/>
    </xf>
    <xf numFmtId="0" fontId="0" fillId="0" borderId="0" xfId="53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0" fontId="0" fillId="0" borderId="0" xfId="53" applyAlignment="1" applyProtection="1">
      <alignment horizontal="center" vertical="center"/>
      <protection/>
    </xf>
    <xf numFmtId="0" fontId="2" fillId="0" borderId="0" xfId="53" applyFont="1" applyAlignment="1" applyProtection="1">
      <alignment horizontal="center" vertical="center"/>
      <protection/>
    </xf>
    <xf numFmtId="0" fontId="41" fillId="0" borderId="0" xfId="53" applyFont="1" applyAlignment="1" applyProtection="1">
      <alignment horizontal="left" vertical="center"/>
      <protection/>
    </xf>
    <xf numFmtId="0" fontId="42" fillId="0" borderId="0" xfId="53" applyFont="1" applyAlignment="1" applyProtection="1">
      <alignment horizontal="center" vertical="center"/>
      <protection/>
    </xf>
    <xf numFmtId="0" fontId="0" fillId="0" borderId="0" xfId="53" applyFont="1" applyProtection="1">
      <alignment/>
      <protection/>
    </xf>
    <xf numFmtId="0" fontId="3" fillId="0" borderId="10" xfId="53" applyFont="1" applyBorder="1" applyProtection="1">
      <alignment/>
      <protection/>
    </xf>
    <xf numFmtId="0" fontId="0" fillId="0" borderId="10" xfId="53" applyFont="1" applyBorder="1" applyProtection="1">
      <alignment/>
      <protection/>
    </xf>
    <xf numFmtId="0" fontId="0" fillId="0" borderId="0" xfId="53" applyFont="1">
      <alignment/>
      <protection/>
    </xf>
    <xf numFmtId="0" fontId="0" fillId="0" borderId="0" xfId="53" applyFont="1" applyFill="1">
      <alignment/>
      <protection/>
    </xf>
    <xf numFmtId="0" fontId="0" fillId="0" borderId="0" xfId="53" applyFont="1" applyAlignment="1" applyProtection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ont="1" applyFill="1" applyAlignment="1" applyProtection="1">
      <alignment horizontal="center"/>
      <protection/>
    </xf>
    <xf numFmtId="0" fontId="0" fillId="38" borderId="0" xfId="53" applyFont="1" applyFill="1" applyBorder="1" applyAlignment="1" applyProtection="1">
      <alignment horizontal="center"/>
      <protection/>
    </xf>
    <xf numFmtId="183" fontId="0" fillId="38" borderId="0" xfId="53" applyNumberFormat="1" applyFont="1" applyFill="1" applyBorder="1" applyAlignment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0" xfId="53" applyFont="1" applyAlignment="1" applyProtection="1">
      <alignment horizontal="left" vertical="center"/>
      <protection/>
    </xf>
    <xf numFmtId="0" fontId="0" fillId="0" borderId="0" xfId="53" applyFont="1" applyAlignment="1">
      <alignment horizontal="left" vertical="center"/>
      <protection/>
    </xf>
    <xf numFmtId="0" fontId="0" fillId="0" borderId="0" xfId="53" applyFont="1" applyFill="1" applyAlignment="1">
      <alignment horizontal="left" vertical="center"/>
      <protection/>
    </xf>
    <xf numFmtId="0" fontId="0" fillId="0" borderId="0" xfId="53" applyFont="1" applyFill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0" fillId="0" borderId="0" xfId="53" applyFont="1" applyFill="1" applyBorder="1" applyProtection="1">
      <alignment/>
      <protection/>
    </xf>
    <xf numFmtId="0" fontId="3" fillId="0" borderId="0" xfId="53" applyFont="1" applyFill="1" applyBorder="1" applyAlignment="1" applyProtection="1">
      <alignment horizontal="center"/>
      <protection/>
    </xf>
    <xf numFmtId="183" fontId="0" fillId="0" borderId="0" xfId="53" applyNumberFormat="1" applyFont="1" applyFill="1" applyProtection="1">
      <alignment/>
      <protection/>
    </xf>
    <xf numFmtId="183" fontId="0" fillId="0" borderId="0" xfId="53" applyNumberFormat="1" applyFont="1" applyProtection="1">
      <alignment/>
      <protection/>
    </xf>
    <xf numFmtId="183" fontId="0" fillId="0" borderId="0" xfId="53" applyNumberFormat="1" applyFont="1" applyAlignment="1" applyProtection="1">
      <alignment horizontal="center"/>
      <protection/>
    </xf>
    <xf numFmtId="0" fontId="0" fillId="38" borderId="0" xfId="53" applyFont="1" applyFill="1" applyBorder="1" applyProtection="1">
      <alignment/>
      <protection/>
    </xf>
    <xf numFmtId="0" fontId="3" fillId="38" borderId="0" xfId="53" applyFont="1" applyFill="1" applyBorder="1" applyProtection="1">
      <alignment/>
      <protection/>
    </xf>
    <xf numFmtId="0" fontId="0" fillId="38" borderId="0" xfId="53" applyFont="1" applyFill="1" applyBorder="1" applyAlignment="1" applyProtection="1">
      <alignment horizontal="left"/>
      <protection/>
    </xf>
    <xf numFmtId="0" fontId="0" fillId="38" borderId="31" xfId="53" applyFont="1" applyFill="1" applyBorder="1" applyAlignment="1" applyProtection="1">
      <alignment/>
      <protection/>
    </xf>
    <xf numFmtId="0" fontId="0" fillId="38" borderId="14" xfId="53" applyFont="1" applyFill="1" applyBorder="1" applyAlignment="1" applyProtection="1">
      <alignment/>
      <protection/>
    </xf>
    <xf numFmtId="0" fontId="3" fillId="38" borderId="14" xfId="53" applyFont="1" applyFill="1" applyBorder="1" applyAlignment="1" applyProtection="1">
      <alignment horizontal="left"/>
      <protection locked="0"/>
    </xf>
    <xf numFmtId="0" fontId="0" fillId="38" borderId="32" xfId="53" applyFont="1" applyFill="1" applyBorder="1" applyAlignment="1" applyProtection="1">
      <alignment horizontal="center"/>
      <protection/>
    </xf>
    <xf numFmtId="0" fontId="0" fillId="38" borderId="33" xfId="53" applyFont="1" applyFill="1" applyBorder="1" applyAlignment="1" applyProtection="1">
      <alignment horizontal="center"/>
      <protection/>
    </xf>
    <xf numFmtId="0" fontId="0" fillId="38" borderId="33" xfId="53" applyFont="1" applyFill="1" applyBorder="1" applyAlignment="1" applyProtection="1">
      <alignment horizontal="left"/>
      <protection/>
    </xf>
    <xf numFmtId="0" fontId="3" fillId="38" borderId="34" xfId="53" applyFont="1" applyFill="1" applyBorder="1" applyAlignment="1" applyProtection="1">
      <alignment/>
      <protection/>
    </xf>
    <xf numFmtId="0" fontId="3" fillId="38" borderId="0" xfId="53" applyFont="1" applyFill="1" applyBorder="1" applyAlignment="1" applyProtection="1">
      <alignment/>
      <protection/>
    </xf>
    <xf numFmtId="0" fontId="3" fillId="38" borderId="0" xfId="53" applyFont="1" applyFill="1" applyBorder="1" applyAlignment="1" applyProtection="1">
      <alignment horizontal="left"/>
      <protection locked="0"/>
    </xf>
    <xf numFmtId="0" fontId="3" fillId="2" borderId="32" xfId="53" applyFont="1" applyFill="1" applyBorder="1" applyAlignment="1" applyProtection="1">
      <alignment horizontal="left" vertical="center"/>
      <protection/>
    </xf>
    <xf numFmtId="0" fontId="3" fillId="2" borderId="33" xfId="53" applyFont="1" applyFill="1" applyBorder="1" applyAlignment="1">
      <alignment horizontal="left" vertical="center"/>
      <protection/>
    </xf>
    <xf numFmtId="0" fontId="3" fillId="2" borderId="33" xfId="53" applyFont="1" applyFill="1" applyBorder="1" applyAlignment="1" applyProtection="1">
      <alignment horizontal="left" vertical="center"/>
      <protection/>
    </xf>
    <xf numFmtId="0" fontId="3" fillId="2" borderId="33" xfId="53" applyFont="1" applyFill="1" applyBorder="1" applyAlignment="1" applyProtection="1">
      <alignment horizontal="left" vertical="center"/>
      <protection locked="0"/>
    </xf>
    <xf numFmtId="0" fontId="3" fillId="2" borderId="35" xfId="53" applyFont="1" applyFill="1" applyBorder="1" applyAlignment="1" applyProtection="1">
      <alignment horizontal="left" vertical="center"/>
      <protection locked="0"/>
    </xf>
    <xf numFmtId="0" fontId="3" fillId="2" borderId="35" xfId="53" applyFont="1" applyFill="1" applyBorder="1" applyAlignment="1" applyProtection="1">
      <alignment horizontal="left" vertical="center"/>
      <protection/>
    </xf>
    <xf numFmtId="0" fontId="3" fillId="2" borderId="27" xfId="53" applyFont="1" applyFill="1" applyBorder="1" applyAlignment="1" applyProtection="1">
      <alignment horizontal="left" vertical="center"/>
      <protection/>
    </xf>
    <xf numFmtId="0" fontId="3" fillId="2" borderId="28" xfId="53" applyFont="1" applyFill="1" applyBorder="1" applyAlignment="1" applyProtection="1">
      <alignment horizontal="left" vertical="center"/>
      <protection/>
    </xf>
    <xf numFmtId="0" fontId="3" fillId="2" borderId="36" xfId="53" applyFont="1" applyFill="1" applyBorder="1" applyAlignment="1" applyProtection="1">
      <alignment horizontal="left" vertical="center"/>
      <protection/>
    </xf>
    <xf numFmtId="0" fontId="3" fillId="2" borderId="27" xfId="53" applyFont="1" applyFill="1" applyBorder="1" applyAlignment="1" applyProtection="1">
      <alignment vertical="center"/>
      <protection/>
    </xf>
    <xf numFmtId="0" fontId="3" fillId="2" borderId="28" xfId="53" applyFont="1" applyFill="1" applyBorder="1" applyAlignment="1" applyProtection="1">
      <alignment vertical="center"/>
      <protection/>
    </xf>
    <xf numFmtId="0" fontId="3" fillId="2" borderId="28" xfId="53" applyFont="1" applyFill="1" applyBorder="1" applyAlignment="1" applyProtection="1">
      <alignment horizontal="left" vertical="center"/>
      <protection locked="0"/>
    </xf>
    <xf numFmtId="0" fontId="3" fillId="2" borderId="36" xfId="53" applyFont="1" applyFill="1" applyBorder="1" applyAlignment="1" applyProtection="1">
      <alignment horizontal="left" vertical="center"/>
      <protection locked="0"/>
    </xf>
    <xf numFmtId="183" fontId="0" fillId="0" borderId="0" xfId="53" applyNumberFormat="1" applyFont="1" applyFill="1">
      <alignment/>
      <protection/>
    </xf>
    <xf numFmtId="183" fontId="0" fillId="0" borderId="0" xfId="53" applyNumberFormat="1" applyFont="1" applyAlignment="1">
      <alignment horizontal="center"/>
      <protection/>
    </xf>
    <xf numFmtId="0" fontId="54" fillId="38" borderId="0" xfId="53" applyFont="1" applyFill="1" applyBorder="1" applyProtection="1">
      <alignment/>
      <protection/>
    </xf>
    <xf numFmtId="0" fontId="54" fillId="0" borderId="0" xfId="53" applyFont="1" applyFill="1" applyAlignment="1" applyProtection="1">
      <alignment horizontal="center"/>
      <protection/>
    </xf>
    <xf numFmtId="0" fontId="54" fillId="0" borderId="0" xfId="53" applyFont="1" applyFill="1">
      <alignment/>
      <protection/>
    </xf>
    <xf numFmtId="0" fontId="54" fillId="0" borderId="0" xfId="53" applyFont="1">
      <alignment/>
      <protection/>
    </xf>
    <xf numFmtId="0" fontId="3" fillId="39" borderId="32" xfId="53" applyFont="1" applyFill="1" applyBorder="1" applyAlignment="1" applyProtection="1">
      <alignment horizontal="left" vertical="center"/>
      <protection/>
    </xf>
    <xf numFmtId="0" fontId="0" fillId="39" borderId="33" xfId="53" applyFont="1" applyFill="1" applyBorder="1" applyAlignment="1" applyProtection="1">
      <alignment horizontal="left" vertical="center"/>
      <protection/>
    </xf>
    <xf numFmtId="0" fontId="3" fillId="39" borderId="33" xfId="53" applyFont="1" applyFill="1" applyBorder="1" applyAlignment="1" applyProtection="1">
      <alignment horizontal="left" vertical="center"/>
      <protection/>
    </xf>
    <xf numFmtId="0" fontId="3" fillId="39" borderId="33" xfId="53" applyFont="1" applyFill="1" applyBorder="1" applyAlignment="1" applyProtection="1">
      <alignment horizontal="left" vertical="center"/>
      <protection locked="0"/>
    </xf>
    <xf numFmtId="0" fontId="3" fillId="39" borderId="35" xfId="53" applyFont="1" applyFill="1" applyBorder="1" applyAlignment="1" applyProtection="1">
      <alignment horizontal="left" vertical="center"/>
      <protection locked="0"/>
    </xf>
    <xf numFmtId="0" fontId="0" fillId="36" borderId="0" xfId="53" applyFont="1" applyFill="1">
      <alignment/>
      <protection/>
    </xf>
    <xf numFmtId="0" fontId="3" fillId="39" borderId="35" xfId="53" applyFont="1" applyFill="1" applyBorder="1" applyAlignment="1" applyProtection="1">
      <alignment horizontal="left" vertical="center"/>
      <protection/>
    </xf>
    <xf numFmtId="0" fontId="3" fillId="38" borderId="0" xfId="53" applyFont="1" applyFill="1" applyBorder="1" applyAlignment="1" applyProtection="1">
      <alignment horizontal="left" vertical="center"/>
      <protection/>
    </xf>
    <xf numFmtId="0" fontId="0" fillId="38" borderId="0" xfId="53" applyFont="1" applyFill="1" applyBorder="1" applyAlignment="1" applyProtection="1">
      <alignment horizontal="left" vertical="center"/>
      <protection/>
    </xf>
    <xf numFmtId="0" fontId="0" fillId="38" borderId="0" xfId="53" applyFill="1" applyBorder="1" applyAlignment="1">
      <alignment horizontal="left" vertical="center"/>
      <protection/>
    </xf>
    <xf numFmtId="0" fontId="0" fillId="38" borderId="33" xfId="53" applyFill="1" applyBorder="1" applyAlignment="1">
      <alignment horizontal="left" vertical="center"/>
      <protection/>
    </xf>
    <xf numFmtId="0" fontId="0" fillId="38" borderId="35" xfId="53" applyFill="1" applyBorder="1" applyAlignment="1">
      <alignment horizontal="left" vertical="center"/>
      <protection/>
    </xf>
    <xf numFmtId="0" fontId="0" fillId="39" borderId="32" xfId="53" applyFont="1" applyFill="1" applyBorder="1" applyAlignment="1" applyProtection="1">
      <alignment vertical="center"/>
      <protection/>
    </xf>
    <xf numFmtId="0" fontId="3" fillId="39" borderId="33" xfId="53" applyFont="1" applyFill="1" applyBorder="1" applyAlignment="1">
      <alignment vertical="center"/>
      <protection/>
    </xf>
    <xf numFmtId="0" fontId="3" fillId="39" borderId="33" xfId="53" applyFont="1" applyFill="1" applyBorder="1" applyAlignment="1" applyProtection="1">
      <alignment vertical="center"/>
      <protection/>
    </xf>
    <xf numFmtId="0" fontId="3" fillId="39" borderId="33" xfId="53" applyFont="1" applyFill="1" applyBorder="1" applyAlignment="1" applyProtection="1">
      <alignment vertical="center"/>
      <protection locked="0"/>
    </xf>
    <xf numFmtId="0" fontId="3" fillId="39" borderId="35" xfId="53" applyFont="1" applyFill="1" applyBorder="1" applyAlignment="1" applyProtection="1">
      <alignment vertical="center"/>
      <protection locked="0"/>
    </xf>
    <xf numFmtId="0" fontId="0" fillId="39" borderId="33" xfId="53" applyFont="1" applyFill="1" applyBorder="1" applyAlignment="1" applyProtection="1">
      <alignment vertical="center"/>
      <protection/>
    </xf>
    <xf numFmtId="0" fontId="3" fillId="40" borderId="34" xfId="53" applyFont="1" applyFill="1" applyBorder="1" applyAlignment="1" applyProtection="1">
      <alignment vertical="center"/>
      <protection/>
    </xf>
    <xf numFmtId="0" fontId="0" fillId="40" borderId="0" xfId="53" applyFont="1" applyFill="1" applyBorder="1" applyAlignment="1" applyProtection="1">
      <alignment vertical="center"/>
      <protection/>
    </xf>
    <xf numFmtId="0" fontId="3" fillId="40" borderId="0" xfId="53" applyFont="1" applyFill="1" applyBorder="1" applyAlignment="1" applyProtection="1">
      <alignment vertical="center"/>
      <protection/>
    </xf>
    <xf numFmtId="0" fontId="3" fillId="40" borderId="37" xfId="53" applyFont="1" applyFill="1" applyBorder="1" applyAlignment="1" applyProtection="1">
      <alignment vertical="center"/>
      <protection/>
    </xf>
    <xf numFmtId="0" fontId="3" fillId="40" borderId="32" xfId="53" applyFont="1" applyFill="1" applyBorder="1" applyAlignment="1" applyProtection="1">
      <alignment vertical="center"/>
      <protection/>
    </xf>
    <xf numFmtId="0" fontId="0" fillId="40" borderId="33" xfId="53" applyFont="1" applyFill="1" applyBorder="1" applyAlignment="1" applyProtection="1">
      <alignment vertical="center"/>
      <protection/>
    </xf>
    <xf numFmtId="0" fontId="3" fillId="40" borderId="33" xfId="53" applyFont="1" applyFill="1" applyBorder="1" applyAlignment="1" applyProtection="1">
      <alignment vertical="center"/>
      <protection/>
    </xf>
    <xf numFmtId="0" fontId="3" fillId="40" borderId="35" xfId="53" applyFont="1" applyFill="1" applyBorder="1" applyAlignment="1" applyProtection="1">
      <alignment vertical="center"/>
      <protection/>
    </xf>
    <xf numFmtId="0" fontId="3" fillId="39" borderId="35" xfId="53" applyFont="1" applyFill="1" applyBorder="1" applyAlignment="1" applyProtection="1">
      <alignment vertical="center"/>
      <protection/>
    </xf>
    <xf numFmtId="0" fontId="0" fillId="39" borderId="34" xfId="53" applyFont="1" applyFill="1" applyBorder="1" applyAlignment="1" applyProtection="1">
      <alignment vertical="center"/>
      <protection/>
    </xf>
    <xf numFmtId="0" fontId="0" fillId="39" borderId="0" xfId="53" applyFont="1" applyFill="1" applyBorder="1" applyAlignment="1" applyProtection="1">
      <alignment vertical="center"/>
      <protection/>
    </xf>
    <xf numFmtId="0" fontId="3" fillId="39" borderId="0" xfId="53" applyFont="1" applyFill="1" applyBorder="1" applyAlignment="1" applyProtection="1">
      <alignment vertical="center"/>
      <protection/>
    </xf>
    <xf numFmtId="0" fontId="3" fillId="39" borderId="0" xfId="53" applyFont="1" applyFill="1" applyBorder="1" applyAlignment="1" applyProtection="1">
      <alignment vertical="center"/>
      <protection locked="0"/>
    </xf>
    <xf numFmtId="0" fontId="3" fillId="39" borderId="37" xfId="53" applyFont="1" applyFill="1" applyBorder="1" applyAlignment="1" applyProtection="1">
      <alignment vertical="center"/>
      <protection locked="0"/>
    </xf>
    <xf numFmtId="0" fontId="0" fillId="38" borderId="32" xfId="53" applyFont="1" applyFill="1" applyBorder="1" applyAlignment="1" applyProtection="1">
      <alignment vertical="center"/>
      <protection/>
    </xf>
    <xf numFmtId="0" fontId="0" fillId="38" borderId="33" xfId="53" applyFont="1" applyFill="1" applyBorder="1" applyAlignment="1" applyProtection="1">
      <alignment vertical="center"/>
      <protection/>
    </xf>
    <xf numFmtId="0" fontId="3" fillId="38" borderId="33" xfId="53" applyFont="1" applyFill="1" applyBorder="1" applyAlignment="1" applyProtection="1">
      <alignment vertical="center"/>
      <protection/>
    </xf>
    <xf numFmtId="0" fontId="3" fillId="38" borderId="35" xfId="53" applyFont="1" applyFill="1" applyBorder="1" applyAlignment="1" applyProtection="1">
      <alignment vertical="center"/>
      <protection/>
    </xf>
    <xf numFmtId="0" fontId="3" fillId="38" borderId="33" xfId="53" applyFont="1" applyFill="1" applyBorder="1" applyAlignment="1">
      <alignment vertical="center"/>
      <protection/>
    </xf>
    <xf numFmtId="0" fontId="3" fillId="38" borderId="33" xfId="53" applyFont="1" applyFill="1" applyBorder="1" applyAlignment="1" applyProtection="1">
      <alignment vertical="center"/>
      <protection locked="0"/>
    </xf>
    <xf numFmtId="0" fontId="3" fillId="38" borderId="35" xfId="53" applyFont="1" applyFill="1" applyBorder="1" applyAlignment="1" applyProtection="1">
      <alignment vertical="center"/>
      <protection locked="0"/>
    </xf>
    <xf numFmtId="0" fontId="8" fillId="0" borderId="0" xfId="53" applyFont="1" applyFill="1">
      <alignment/>
      <protection/>
    </xf>
    <xf numFmtId="0" fontId="41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0" fillId="38" borderId="34" xfId="53" applyFont="1" applyFill="1" applyBorder="1" applyAlignment="1" applyProtection="1">
      <alignment horizontal="center"/>
      <protection/>
    </xf>
    <xf numFmtId="0" fontId="3" fillId="2" borderId="31" xfId="53" applyFont="1" applyFill="1" applyBorder="1" applyAlignment="1" applyProtection="1">
      <alignment horizontal="left" vertical="center"/>
      <protection/>
    </xf>
    <xf numFmtId="0" fontId="3" fillId="2" borderId="14" xfId="53" applyFont="1" applyFill="1" applyBorder="1" applyAlignment="1">
      <alignment horizontal="left" vertical="center"/>
      <protection/>
    </xf>
    <xf numFmtId="0" fontId="3" fillId="2" borderId="14" xfId="53" applyFont="1" applyFill="1" applyBorder="1" applyAlignment="1" applyProtection="1">
      <alignment horizontal="left" vertical="center"/>
      <protection/>
    </xf>
    <xf numFmtId="0" fontId="3" fillId="2" borderId="14" xfId="53" applyFont="1" applyFill="1" applyBorder="1" applyAlignment="1" applyProtection="1">
      <alignment horizontal="left" vertical="center"/>
      <protection locked="0"/>
    </xf>
    <xf numFmtId="0" fontId="3" fillId="2" borderId="38" xfId="53" applyFont="1" applyFill="1" applyBorder="1" applyAlignment="1" applyProtection="1">
      <alignment horizontal="left" vertical="center"/>
      <protection locked="0"/>
    </xf>
    <xf numFmtId="0" fontId="0" fillId="2" borderId="34" xfId="53" applyFont="1" applyFill="1" applyBorder="1" applyAlignment="1" applyProtection="1">
      <alignment horizontal="left" vertical="center"/>
      <protection/>
    </xf>
    <xf numFmtId="0" fontId="0" fillId="2" borderId="0" xfId="53" applyFont="1" applyFill="1" applyBorder="1" applyAlignment="1" applyProtection="1">
      <alignment horizontal="left" vertical="center"/>
      <protection/>
    </xf>
    <xf numFmtId="0" fontId="3" fillId="2" borderId="0" xfId="53" applyFont="1" applyFill="1" applyBorder="1" applyAlignment="1" applyProtection="1">
      <alignment horizontal="left" vertical="center"/>
      <protection locked="0"/>
    </xf>
    <xf numFmtId="0" fontId="3" fillId="2" borderId="37" xfId="53" applyFont="1" applyFill="1" applyBorder="1" applyAlignment="1" applyProtection="1">
      <alignment horizontal="left" vertical="center"/>
      <protection locked="0"/>
    </xf>
    <xf numFmtId="0" fontId="3" fillId="2" borderId="0" xfId="53" applyFont="1" applyFill="1" applyBorder="1" applyAlignment="1" applyProtection="1">
      <alignment horizontal="left" vertical="center"/>
      <protection/>
    </xf>
    <xf numFmtId="0" fontId="3" fillId="2" borderId="37" xfId="53" applyFont="1" applyFill="1" applyBorder="1" applyAlignment="1" applyProtection="1">
      <alignment horizontal="left" vertical="center"/>
      <protection/>
    </xf>
    <xf numFmtId="0" fontId="3" fillId="2" borderId="34" xfId="53" applyFont="1" applyFill="1" applyBorder="1" applyAlignment="1" applyProtection="1">
      <alignment horizontal="left" vertical="center"/>
      <protection/>
    </xf>
    <xf numFmtId="0" fontId="0" fillId="2" borderId="14" xfId="53" applyFill="1" applyBorder="1" applyAlignment="1">
      <alignment horizontal="left" vertical="center"/>
      <protection/>
    </xf>
    <xf numFmtId="0" fontId="0" fillId="2" borderId="38" xfId="53" applyFill="1" applyBorder="1" applyAlignment="1">
      <alignment horizontal="left" vertical="center"/>
      <protection/>
    </xf>
    <xf numFmtId="0" fontId="0" fillId="2" borderId="34" xfId="53" applyFont="1" applyFill="1" applyBorder="1" applyAlignment="1">
      <alignment horizontal="left" vertical="center"/>
      <protection/>
    </xf>
    <xf numFmtId="0" fontId="0" fillId="2" borderId="0" xfId="53" applyFont="1" applyFill="1" applyBorder="1" applyAlignment="1">
      <alignment horizontal="left" vertical="center"/>
      <protection/>
    </xf>
    <xf numFmtId="0" fontId="0" fillId="2" borderId="0" xfId="53" applyFill="1" applyBorder="1" applyAlignment="1">
      <alignment horizontal="left" vertical="center"/>
      <protection/>
    </xf>
    <xf numFmtId="0" fontId="0" fillId="2" borderId="37" xfId="53" applyFill="1" applyBorder="1" applyAlignment="1">
      <alignment horizontal="left" vertical="center"/>
      <protection/>
    </xf>
    <xf numFmtId="0" fontId="0" fillId="2" borderId="34" xfId="53" applyFont="1" applyFill="1" applyBorder="1" applyAlignment="1" applyProtection="1">
      <alignment vertical="center"/>
      <protection/>
    </xf>
    <xf numFmtId="0" fontId="0" fillId="2" borderId="0" xfId="53" applyFont="1" applyFill="1" applyBorder="1" applyAlignment="1" applyProtection="1">
      <alignment vertical="center"/>
      <protection/>
    </xf>
    <xf numFmtId="0" fontId="0" fillId="2" borderId="0" xfId="53" applyFont="1" applyFill="1" applyBorder="1" applyAlignment="1" applyProtection="1">
      <alignment horizontal="left" vertical="center"/>
      <protection locked="0"/>
    </xf>
    <xf numFmtId="0" fontId="3" fillId="2" borderId="34" xfId="53" applyFont="1" applyFill="1" applyBorder="1" applyAlignment="1">
      <alignment horizontal="left" vertical="center"/>
      <protection/>
    </xf>
    <xf numFmtId="0" fontId="3" fillId="2" borderId="34" xfId="53" applyFont="1" applyFill="1" applyBorder="1" applyAlignment="1" applyProtection="1">
      <alignment vertical="center"/>
      <protection/>
    </xf>
    <xf numFmtId="0" fontId="3" fillId="2" borderId="0" xfId="53" applyFont="1" applyFill="1" applyBorder="1" applyAlignment="1" applyProtection="1">
      <alignment vertical="center"/>
      <protection/>
    </xf>
    <xf numFmtId="0" fontId="3" fillId="2" borderId="32" xfId="53" applyFont="1" applyFill="1" applyBorder="1" applyAlignment="1" applyProtection="1">
      <alignment vertical="center"/>
      <protection/>
    </xf>
    <xf numFmtId="0" fontId="3" fillId="2" borderId="33" xfId="53" applyFont="1" applyFill="1" applyBorder="1" applyAlignment="1" applyProtection="1">
      <alignment vertical="center"/>
      <protection/>
    </xf>
    <xf numFmtId="0" fontId="0" fillId="0" borderId="0" xfId="53" applyFill="1" applyBorder="1">
      <alignment/>
      <protection/>
    </xf>
    <xf numFmtId="0" fontId="3" fillId="0" borderId="10" xfId="53" applyFont="1" applyFill="1" applyBorder="1">
      <alignment/>
      <protection/>
    </xf>
    <xf numFmtId="0" fontId="3" fillId="2" borderId="31" xfId="53" applyFont="1" applyFill="1" applyBorder="1" applyAlignment="1" applyProtection="1">
      <alignment vertical="center"/>
      <protection/>
    </xf>
    <xf numFmtId="0" fontId="3" fillId="2" borderId="14" xfId="53" applyFont="1" applyFill="1" applyBorder="1" applyAlignment="1">
      <alignment vertical="center"/>
      <protection/>
    </xf>
    <xf numFmtId="0" fontId="3" fillId="2" borderId="14" xfId="53" applyFont="1" applyFill="1" applyBorder="1" applyAlignment="1" applyProtection="1">
      <alignment vertical="center"/>
      <protection/>
    </xf>
    <xf numFmtId="0" fontId="3" fillId="2" borderId="14" xfId="53" applyFont="1" applyFill="1" applyBorder="1" applyAlignment="1" applyProtection="1">
      <alignment vertical="center"/>
      <protection locked="0"/>
    </xf>
    <xf numFmtId="0" fontId="3" fillId="39" borderId="31" xfId="53" applyFont="1" applyFill="1" applyBorder="1" applyAlignment="1" applyProtection="1">
      <alignment vertical="center"/>
      <protection/>
    </xf>
    <xf numFmtId="0" fontId="0" fillId="39" borderId="14" xfId="53" applyFont="1" applyFill="1" applyBorder="1" applyAlignment="1" applyProtection="1">
      <alignment vertical="center"/>
      <protection/>
    </xf>
    <xf numFmtId="0" fontId="3" fillId="39" borderId="14" xfId="53" applyFont="1" applyFill="1" applyBorder="1" applyAlignment="1" applyProtection="1">
      <alignment vertical="center"/>
      <protection/>
    </xf>
    <xf numFmtId="0" fontId="3" fillId="39" borderId="14" xfId="53" applyFont="1" applyFill="1" applyBorder="1" applyAlignment="1" applyProtection="1">
      <alignment vertical="center"/>
      <protection locked="0"/>
    </xf>
    <xf numFmtId="0" fontId="3" fillId="39" borderId="38" xfId="53" applyFont="1" applyFill="1" applyBorder="1" applyAlignment="1" applyProtection="1">
      <alignment vertical="center"/>
      <protection locked="0"/>
    </xf>
    <xf numFmtId="0" fontId="3" fillId="39" borderId="34" xfId="53" applyFont="1" applyFill="1" applyBorder="1" applyAlignment="1" applyProtection="1">
      <alignment vertical="center"/>
      <protection/>
    </xf>
    <xf numFmtId="0" fontId="3" fillId="39" borderId="37" xfId="53" applyFont="1" applyFill="1" applyBorder="1" applyAlignment="1" applyProtection="1">
      <alignment vertical="center"/>
      <protection/>
    </xf>
    <xf numFmtId="0" fontId="0" fillId="39" borderId="0" xfId="53" applyFont="1" applyFill="1" applyBorder="1" applyAlignment="1">
      <alignment vertical="center"/>
      <protection/>
    </xf>
    <xf numFmtId="0" fontId="0" fillId="39" borderId="37" xfId="53" applyFont="1" applyFill="1" applyBorder="1" applyAlignment="1">
      <alignment vertical="center"/>
      <protection/>
    </xf>
    <xf numFmtId="0" fontId="0" fillId="39" borderId="34" xfId="53" applyFont="1" applyFill="1" applyBorder="1" applyAlignment="1">
      <alignment vertical="center"/>
      <protection/>
    </xf>
    <xf numFmtId="0" fontId="3" fillId="39" borderId="0" xfId="53" applyFont="1" applyFill="1" applyBorder="1" applyAlignment="1">
      <alignment vertical="center"/>
      <protection/>
    </xf>
    <xf numFmtId="0" fontId="0" fillId="39" borderId="0" xfId="53" applyFont="1" applyFill="1" applyBorder="1" applyAlignment="1" applyProtection="1">
      <alignment vertical="center"/>
      <protection locked="0"/>
    </xf>
    <xf numFmtId="0" fontId="0" fillId="39" borderId="37" xfId="53" applyFont="1" applyFill="1" applyBorder="1" applyAlignment="1" applyProtection="1">
      <alignment vertical="center"/>
      <protection locked="0"/>
    </xf>
    <xf numFmtId="0" fontId="3" fillId="39" borderId="37" xfId="53" applyFont="1" applyFill="1" applyBorder="1" applyAlignment="1">
      <alignment vertical="center"/>
      <protection/>
    </xf>
    <xf numFmtId="0" fontId="3" fillId="39" borderId="34" xfId="53" applyFont="1" applyFill="1" applyBorder="1" applyAlignment="1">
      <alignment vertical="center"/>
      <protection/>
    </xf>
    <xf numFmtId="0" fontId="3" fillId="39" borderId="32" xfId="53" applyFont="1" applyFill="1" applyBorder="1" applyAlignment="1" applyProtection="1">
      <alignment vertical="center"/>
      <protection/>
    </xf>
    <xf numFmtId="0" fontId="3" fillId="40" borderId="31" xfId="53" applyFont="1" applyFill="1" applyBorder="1" applyAlignment="1" applyProtection="1">
      <alignment vertical="center"/>
      <protection/>
    </xf>
    <xf numFmtId="0" fontId="0" fillId="40" borderId="14" xfId="53" applyFill="1" applyBorder="1" applyAlignment="1">
      <alignment vertical="center"/>
      <protection/>
    </xf>
    <xf numFmtId="0" fontId="0" fillId="40" borderId="38" xfId="53" applyFill="1" applyBorder="1" applyAlignment="1">
      <alignment vertical="center"/>
      <protection/>
    </xf>
    <xf numFmtId="0" fontId="3" fillId="39" borderId="31" xfId="53" applyFont="1" applyFill="1" applyBorder="1" applyAlignment="1">
      <alignment vertical="center"/>
      <protection/>
    </xf>
    <xf numFmtId="0" fontId="0" fillId="39" borderId="14" xfId="53" applyFill="1" applyBorder="1" applyAlignment="1">
      <alignment vertical="center"/>
      <protection/>
    </xf>
    <xf numFmtId="0" fontId="0" fillId="39" borderId="38" xfId="53" applyFill="1" applyBorder="1" applyAlignment="1">
      <alignment vertical="center"/>
      <protection/>
    </xf>
    <xf numFmtId="0" fontId="3" fillId="39" borderId="27" xfId="53" applyFont="1" applyFill="1" applyBorder="1" applyAlignment="1">
      <alignment vertical="center"/>
      <protection/>
    </xf>
    <xf numFmtId="0" fontId="3" fillId="39" borderId="28" xfId="53" applyFont="1" applyFill="1" applyBorder="1" applyAlignment="1">
      <alignment vertical="center"/>
      <protection/>
    </xf>
    <xf numFmtId="0" fontId="0" fillId="39" borderId="28" xfId="53" applyFill="1" applyBorder="1" applyAlignment="1">
      <alignment vertical="center"/>
      <protection/>
    </xf>
    <xf numFmtId="0" fontId="0" fillId="39" borderId="36" xfId="53" applyFill="1" applyBorder="1" applyAlignment="1">
      <alignment vertical="center"/>
      <protection/>
    </xf>
    <xf numFmtId="0" fontId="3" fillId="40" borderId="27" xfId="53" applyFont="1" applyFill="1" applyBorder="1" applyAlignment="1" applyProtection="1">
      <alignment vertical="center"/>
      <protection/>
    </xf>
    <xf numFmtId="0" fontId="3" fillId="40" borderId="28" xfId="53" applyFont="1" applyFill="1" applyBorder="1" applyAlignment="1">
      <alignment vertical="center"/>
      <protection/>
    </xf>
    <xf numFmtId="0" fontId="0" fillId="40" borderId="28" xfId="53" applyFill="1" applyBorder="1" applyAlignment="1">
      <alignment vertical="center"/>
      <protection/>
    </xf>
    <xf numFmtId="0" fontId="0" fillId="40" borderId="36" xfId="53" applyFill="1" applyBorder="1" applyAlignment="1">
      <alignment vertical="center"/>
      <protection/>
    </xf>
    <xf numFmtId="0" fontId="3" fillId="40" borderId="32" xfId="53" applyFont="1" applyFill="1" applyBorder="1" applyAlignment="1">
      <alignment vertical="center"/>
      <protection/>
    </xf>
    <xf numFmtId="0" fontId="3" fillId="40" borderId="33" xfId="53" applyFont="1" applyFill="1" applyBorder="1" applyAlignment="1">
      <alignment vertical="center"/>
      <protection/>
    </xf>
    <xf numFmtId="0" fontId="0" fillId="40" borderId="33" xfId="53" applyFill="1" applyBorder="1" applyAlignment="1">
      <alignment vertical="center"/>
      <protection/>
    </xf>
    <xf numFmtId="0" fontId="0" fillId="40" borderId="35" xfId="53" applyFill="1" applyBorder="1" applyAlignment="1">
      <alignment vertical="center"/>
      <protection/>
    </xf>
    <xf numFmtId="0" fontId="0" fillId="0" borderId="0" xfId="0" applyAlignment="1">
      <alignment vertical="top"/>
    </xf>
    <xf numFmtId="0" fontId="57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9" xfId="0" applyFont="1" applyBorder="1" applyAlignment="1" applyProtection="1">
      <alignment horizontal="left" vertical="top"/>
      <protection locked="0"/>
    </xf>
    <xf numFmtId="0" fontId="0" fillId="0" borderId="40" xfId="0" applyFont="1" applyBorder="1" applyAlignment="1" applyProtection="1">
      <alignment horizontal="left" vertical="top"/>
      <protection locked="0"/>
    </xf>
    <xf numFmtId="0" fontId="0" fillId="0" borderId="41" xfId="0" applyFont="1" applyBorder="1" applyAlignment="1" applyProtection="1">
      <alignment horizontal="left" vertical="top"/>
      <protection locked="0"/>
    </xf>
    <xf numFmtId="0" fontId="0" fillId="0" borderId="42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3" xfId="0" applyFont="1" applyBorder="1" applyAlignment="1" applyProtection="1">
      <alignment horizontal="left" vertical="top"/>
      <protection locked="0"/>
    </xf>
    <xf numFmtId="0" fontId="0" fillId="0" borderId="44" xfId="0" applyFont="1" applyBorder="1" applyAlignment="1" applyProtection="1">
      <alignment horizontal="left" vertical="top"/>
      <protection locked="0"/>
    </xf>
    <xf numFmtId="0" fontId="0" fillId="0" borderId="45" xfId="0" applyFont="1" applyBorder="1" applyAlignment="1" applyProtection="1">
      <alignment horizontal="left" vertical="top"/>
      <protection locked="0"/>
    </xf>
    <xf numFmtId="0" fontId="0" fillId="0" borderId="46" xfId="0" applyFont="1" applyBorder="1" applyAlignment="1" applyProtection="1">
      <alignment horizontal="left" vertical="top"/>
      <protection locked="0"/>
    </xf>
    <xf numFmtId="0" fontId="19" fillId="0" borderId="0" xfId="0" applyFont="1" applyAlignment="1">
      <alignment horizontal="center"/>
    </xf>
    <xf numFmtId="0" fontId="3" fillId="33" borderId="16" xfId="0" applyFont="1" applyFill="1" applyBorder="1" applyAlignment="1" applyProtection="1">
      <alignment horizontal="left"/>
      <protection locked="0"/>
    </xf>
    <xf numFmtId="0" fontId="2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7" borderId="10" xfId="0" applyFont="1" applyFill="1" applyBorder="1" applyAlignment="1" applyProtection="1">
      <alignment/>
      <protection/>
    </xf>
    <xf numFmtId="0" fontId="0" fillId="37" borderId="10" xfId="0" applyFill="1" applyBorder="1" applyAlignment="1">
      <alignment/>
    </xf>
    <xf numFmtId="0" fontId="3" fillId="37" borderId="10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>
      <alignment/>
    </xf>
    <xf numFmtId="0" fontId="0" fillId="0" borderId="10" xfId="0" applyBorder="1" applyAlignment="1">
      <alignment/>
    </xf>
    <xf numFmtId="14" fontId="0" fillId="37" borderId="10" xfId="0" applyNumberFormat="1" applyFill="1" applyBorder="1" applyAlignment="1">
      <alignment/>
    </xf>
    <xf numFmtId="0" fontId="3" fillId="37" borderId="10" xfId="0" applyFont="1" applyFill="1" applyBorder="1" applyAlignment="1" applyProtection="1">
      <alignment/>
      <protection locked="0"/>
    </xf>
    <xf numFmtId="0" fontId="0" fillId="37" borderId="10" xfId="0" applyFont="1" applyFill="1" applyBorder="1" applyAlignment="1" applyProtection="1">
      <alignment horizontal="left"/>
      <protection locked="0"/>
    </xf>
    <xf numFmtId="1" fontId="3" fillId="33" borderId="16" xfId="0" applyNumberFormat="1" applyFont="1" applyFill="1" applyBorder="1" applyAlignment="1" applyProtection="1">
      <alignment horizontal="left"/>
      <protection locked="0"/>
    </xf>
    <xf numFmtId="183" fontId="3" fillId="33" borderId="16" xfId="0" applyNumberFormat="1" applyFont="1" applyFill="1" applyBorder="1" applyAlignment="1" applyProtection="1">
      <alignment horizontal="left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179" fontId="3" fillId="33" borderId="16" xfId="0" applyNumberFormat="1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/>
      <protection locked="0"/>
    </xf>
    <xf numFmtId="0" fontId="0" fillId="37" borderId="48" xfId="0" applyFill="1" applyBorder="1" applyAlignment="1" applyProtection="1">
      <alignment wrapText="1" shrinkToFit="1"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37" borderId="55" xfId="0" applyFill="1" applyBorder="1" applyAlignment="1" applyProtection="1">
      <alignment wrapText="1" shrinkToFit="1"/>
      <protection locked="0"/>
    </xf>
    <xf numFmtId="0" fontId="0" fillId="0" borderId="56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2" fillId="36" borderId="29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10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8" fillId="36" borderId="25" xfId="0" applyFont="1" applyFill="1" applyBorder="1" applyAlignment="1">
      <alignment horizontal="center"/>
    </xf>
    <xf numFmtId="42" fontId="9" fillId="36" borderId="62" xfId="0" applyNumberFormat="1" applyFont="1" applyFill="1" applyBorder="1" applyAlignment="1" applyProtection="1">
      <alignment horizontal="center"/>
      <protection locked="0"/>
    </xf>
    <xf numFmtId="42" fontId="9" fillId="36" borderId="63" xfId="0" applyNumberFormat="1" applyFont="1" applyFill="1" applyBorder="1" applyAlignment="1" applyProtection="1">
      <alignment horizontal="center"/>
      <protection locked="0"/>
    </xf>
    <xf numFmtId="42" fontId="8" fillId="36" borderId="64" xfId="0" applyNumberFormat="1" applyFont="1" applyFill="1" applyBorder="1" applyAlignment="1" applyProtection="1">
      <alignment horizontal="center"/>
      <protection locked="0"/>
    </xf>
    <xf numFmtId="42" fontId="8" fillId="36" borderId="65" xfId="0" applyNumberFormat="1" applyFont="1" applyFill="1" applyBorder="1" applyAlignment="1" applyProtection="1">
      <alignment horizontal="center"/>
      <protection locked="0"/>
    </xf>
    <xf numFmtId="9" fontId="39" fillId="36" borderId="66" xfId="54" applyFont="1" applyFill="1" applyBorder="1" applyAlignment="1">
      <alignment horizontal="center"/>
    </xf>
    <xf numFmtId="9" fontId="39" fillId="36" borderId="67" xfId="54" applyFont="1" applyFill="1" applyBorder="1" applyAlignment="1">
      <alignment horizontal="center"/>
    </xf>
    <xf numFmtId="9" fontId="39" fillId="36" borderId="68" xfId="54" applyFont="1" applyFill="1" applyBorder="1" applyAlignment="1">
      <alignment horizontal="center"/>
    </xf>
    <xf numFmtId="42" fontId="9" fillId="36" borderId="64" xfId="0" applyNumberFormat="1" applyFont="1" applyFill="1" applyBorder="1" applyAlignment="1" applyProtection="1">
      <alignment horizontal="center"/>
      <protection locked="0"/>
    </xf>
    <xf numFmtId="42" fontId="9" fillId="36" borderId="69" xfId="0" applyNumberFormat="1" applyFont="1" applyFill="1" applyBorder="1" applyAlignment="1" applyProtection="1">
      <alignment horizontal="center"/>
      <protection locked="0"/>
    </xf>
    <xf numFmtId="9" fontId="34" fillId="36" borderId="66" xfId="54" applyFont="1" applyFill="1" applyBorder="1" applyAlignment="1">
      <alignment horizontal="center"/>
    </xf>
    <xf numFmtId="9" fontId="34" fillId="36" borderId="67" xfId="54" applyFont="1" applyFill="1" applyBorder="1" applyAlignment="1">
      <alignment horizontal="center"/>
    </xf>
    <xf numFmtId="9" fontId="34" fillId="36" borderId="68" xfId="54" applyFont="1" applyFill="1" applyBorder="1" applyAlignment="1">
      <alignment horizontal="center"/>
    </xf>
    <xf numFmtId="42" fontId="40" fillId="35" borderId="70" xfId="0" applyNumberFormat="1" applyFont="1" applyFill="1" applyBorder="1" applyAlignment="1" applyProtection="1">
      <alignment horizontal="right"/>
      <protection/>
    </xf>
    <xf numFmtId="42" fontId="9" fillId="36" borderId="71" xfId="0" applyNumberFormat="1" applyFont="1" applyFill="1" applyBorder="1" applyAlignment="1" applyProtection="1">
      <alignment horizontal="center" vertical="center"/>
      <protection/>
    </xf>
    <xf numFmtId="42" fontId="9" fillId="36" borderId="72" xfId="0" applyNumberFormat="1" applyFont="1" applyFill="1" applyBorder="1" applyAlignment="1" applyProtection="1">
      <alignment horizontal="center" vertical="center"/>
      <protection/>
    </xf>
    <xf numFmtId="42" fontId="9" fillId="36" borderId="73" xfId="0" applyNumberFormat="1" applyFont="1" applyFill="1" applyBorder="1" applyAlignment="1" applyProtection="1">
      <alignment horizontal="center" vertical="center"/>
      <protection/>
    </xf>
    <xf numFmtId="42" fontId="8" fillId="36" borderId="69" xfId="0" applyNumberFormat="1" applyFont="1" applyFill="1" applyBorder="1" applyAlignment="1" applyProtection="1">
      <alignment horizontal="center"/>
      <protection locked="0"/>
    </xf>
    <xf numFmtId="42" fontId="23" fillId="36" borderId="74" xfId="0" applyNumberFormat="1" applyFont="1" applyFill="1" applyBorder="1" applyAlignment="1">
      <alignment horizontal="center"/>
    </xf>
    <xf numFmtId="42" fontId="23" fillId="36" borderId="16" xfId="0" applyNumberFormat="1" applyFont="1" applyFill="1" applyBorder="1" applyAlignment="1">
      <alignment horizontal="center"/>
    </xf>
    <xf numFmtId="42" fontId="23" fillId="36" borderId="75" xfId="0" applyNumberFormat="1" applyFont="1" applyFill="1" applyBorder="1" applyAlignment="1">
      <alignment horizontal="center"/>
    </xf>
    <xf numFmtId="0" fontId="13" fillId="36" borderId="76" xfId="0" applyFont="1" applyFill="1" applyBorder="1" applyAlignment="1">
      <alignment horizontal="center" vertical="center" wrapText="1"/>
    </xf>
    <xf numFmtId="0" fontId="13" fillId="36" borderId="77" xfId="0" applyFont="1" applyFill="1" applyBorder="1" applyAlignment="1">
      <alignment horizontal="center" vertical="center"/>
    </xf>
    <xf numFmtId="0" fontId="13" fillId="36" borderId="78" xfId="0" applyFont="1" applyFill="1" applyBorder="1" applyAlignment="1">
      <alignment horizontal="center" vertical="center"/>
    </xf>
    <xf numFmtId="0" fontId="8" fillId="36" borderId="25" xfId="0" applyFont="1" applyFill="1" applyBorder="1" applyAlignment="1" applyProtection="1">
      <alignment horizontal="center"/>
      <protection/>
    </xf>
    <xf numFmtId="42" fontId="40" fillId="35" borderId="79" xfId="0" applyNumberFormat="1" applyFont="1" applyFill="1" applyBorder="1" applyAlignment="1" applyProtection="1">
      <alignment horizontal="right"/>
      <protection/>
    </xf>
    <xf numFmtId="42" fontId="40" fillId="35" borderId="0" xfId="0" applyNumberFormat="1" applyFont="1" applyFill="1" applyBorder="1" applyAlignment="1" applyProtection="1">
      <alignment horizontal="right"/>
      <protection/>
    </xf>
    <xf numFmtId="42" fontId="9" fillId="35" borderId="0" xfId="0" applyNumberFormat="1" applyFont="1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13" fillId="36" borderId="76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25" fillId="36" borderId="24" xfId="0" applyFont="1" applyFill="1" applyBorder="1" applyAlignment="1">
      <alignment horizontal="center" vertical="center"/>
    </xf>
    <xf numFmtId="0" fontId="25" fillId="36" borderId="25" xfId="0" applyFont="1" applyFill="1" applyBorder="1" applyAlignment="1">
      <alignment horizontal="center" vertical="center"/>
    </xf>
    <xf numFmtId="0" fontId="25" fillId="36" borderId="26" xfId="0" applyFont="1" applyFill="1" applyBorder="1" applyAlignment="1">
      <alignment horizontal="center" vertical="center"/>
    </xf>
    <xf numFmtId="183" fontId="8" fillId="0" borderId="0" xfId="0" applyNumberFormat="1" applyFont="1" applyFill="1" applyAlignment="1" applyProtection="1">
      <alignment horizontal="center"/>
      <protection/>
    </xf>
    <xf numFmtId="183" fontId="8" fillId="33" borderId="16" xfId="0" applyNumberFormat="1" applyFont="1" applyFill="1" applyBorder="1" applyAlignment="1" applyProtection="1">
      <alignment horizontal="center"/>
      <protection locked="0"/>
    </xf>
    <xf numFmtId="183" fontId="8" fillId="33" borderId="75" xfId="0" applyNumberFormat="1" applyFont="1" applyFill="1" applyBorder="1" applyAlignment="1" applyProtection="1">
      <alignment horizontal="center"/>
      <protection locked="0"/>
    </xf>
    <xf numFmtId="183" fontId="8" fillId="0" borderId="58" xfId="0" applyNumberFormat="1" applyFont="1" applyFill="1" applyBorder="1" applyAlignment="1" applyProtection="1">
      <alignment horizontal="center"/>
      <protection/>
    </xf>
    <xf numFmtId="183" fontId="8" fillId="0" borderId="10" xfId="0" applyNumberFormat="1" applyFont="1" applyFill="1" applyBorder="1" applyAlignment="1" applyProtection="1">
      <alignment horizontal="center"/>
      <protection/>
    </xf>
    <xf numFmtId="183" fontId="8" fillId="0" borderId="59" xfId="0" applyNumberFormat="1" applyFont="1" applyFill="1" applyBorder="1" applyAlignment="1" applyProtection="1">
      <alignment horizont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83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183" fontId="8" fillId="0" borderId="0" xfId="0" applyNumberFormat="1" applyFont="1" applyFill="1" applyBorder="1" applyAlignment="1">
      <alignment horizontal="left"/>
    </xf>
    <xf numFmtId="183" fontId="9" fillId="0" borderId="80" xfId="0" applyNumberFormat="1" applyFont="1" applyFill="1" applyBorder="1" applyAlignment="1" applyProtection="1">
      <alignment horizontal="center"/>
      <protection/>
    </xf>
    <xf numFmtId="183" fontId="9" fillId="0" borderId="81" xfId="0" applyNumberFormat="1" applyFont="1" applyFill="1" applyBorder="1" applyAlignment="1" applyProtection="1">
      <alignment horizontal="center"/>
      <protection/>
    </xf>
    <xf numFmtId="183" fontId="9" fillId="0" borderId="82" xfId="0" applyNumberFormat="1" applyFont="1" applyFill="1" applyBorder="1" applyAlignment="1" applyProtection="1">
      <alignment horizontal="center"/>
      <protection/>
    </xf>
    <xf numFmtId="183" fontId="9" fillId="0" borderId="29" xfId="0" applyNumberFormat="1" applyFont="1" applyFill="1" applyBorder="1" applyAlignment="1" applyProtection="1">
      <alignment horizontal="center"/>
      <protection/>
    </xf>
    <xf numFmtId="183" fontId="9" fillId="0" borderId="30" xfId="0" applyNumberFormat="1" applyFont="1" applyFill="1" applyBorder="1" applyAlignment="1" applyProtection="1">
      <alignment horizontal="center"/>
      <protection/>
    </xf>
    <xf numFmtId="183" fontId="9" fillId="0" borderId="47" xfId="0" applyNumberFormat="1" applyFont="1" applyFill="1" applyBorder="1" applyAlignment="1" applyProtection="1">
      <alignment horizontal="center"/>
      <protection/>
    </xf>
    <xf numFmtId="183" fontId="8" fillId="33" borderId="16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/>
    </xf>
    <xf numFmtId="183" fontId="9" fillId="0" borderId="83" xfId="0" applyNumberFormat="1" applyFont="1" applyFill="1" applyBorder="1" applyAlignment="1" applyProtection="1">
      <alignment horizontal="center" vertical="center"/>
      <protection/>
    </xf>
    <xf numFmtId="183" fontId="9" fillId="0" borderId="84" xfId="0" applyNumberFormat="1" applyFont="1" applyFill="1" applyBorder="1" applyAlignment="1" applyProtection="1">
      <alignment horizontal="center" vertical="center"/>
      <protection/>
    </xf>
    <xf numFmtId="183" fontId="9" fillId="0" borderId="85" xfId="0" applyNumberFormat="1" applyFont="1" applyFill="1" applyBorder="1" applyAlignment="1" applyProtection="1">
      <alignment horizontal="center" vertical="center"/>
      <protection/>
    </xf>
    <xf numFmtId="183" fontId="9" fillId="0" borderId="83" xfId="0" applyNumberFormat="1" applyFont="1" applyFill="1" applyBorder="1" applyAlignment="1">
      <alignment horizontal="center" vertical="center"/>
    </xf>
    <xf numFmtId="183" fontId="9" fillId="0" borderId="84" xfId="0" applyNumberFormat="1" applyFont="1" applyFill="1" applyBorder="1" applyAlignment="1">
      <alignment horizontal="center" vertical="center"/>
    </xf>
    <xf numFmtId="183" fontId="9" fillId="0" borderId="85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 wrapText="1"/>
    </xf>
    <xf numFmtId="183" fontId="9" fillId="0" borderId="39" xfId="0" applyNumberFormat="1" applyFont="1" applyFill="1" applyBorder="1" applyAlignment="1">
      <alignment/>
    </xf>
    <xf numFmtId="183" fontId="9" fillId="0" borderId="40" xfId="0" applyNumberFormat="1" applyFont="1" applyFill="1" applyBorder="1" applyAlignment="1">
      <alignment/>
    </xf>
    <xf numFmtId="183" fontId="9" fillId="0" borderId="41" xfId="0" applyNumberFormat="1" applyFont="1" applyFill="1" applyBorder="1" applyAlignment="1">
      <alignment/>
    </xf>
    <xf numFmtId="10" fontId="34" fillId="0" borderId="80" xfId="54" applyNumberFormat="1" applyFont="1" applyFill="1" applyBorder="1" applyAlignment="1">
      <alignment horizontal="center"/>
    </xf>
    <xf numFmtId="10" fontId="34" fillId="0" borderId="81" xfId="54" applyNumberFormat="1" applyFont="1" applyFill="1" applyBorder="1" applyAlignment="1">
      <alignment horizontal="center"/>
    </xf>
    <xf numFmtId="10" fontId="34" fillId="0" borderId="82" xfId="54" applyNumberFormat="1" applyFont="1" applyFill="1" applyBorder="1" applyAlignment="1">
      <alignment horizontal="center"/>
    </xf>
    <xf numFmtId="183" fontId="23" fillId="0" borderId="74" xfId="0" applyNumberFormat="1" applyFont="1" applyFill="1" applyBorder="1" applyAlignment="1">
      <alignment horizontal="right"/>
    </xf>
    <xf numFmtId="183" fontId="23" fillId="0" borderId="16" xfId="0" applyNumberFormat="1" applyFont="1" applyFill="1" applyBorder="1" applyAlignment="1">
      <alignment horizontal="right"/>
    </xf>
    <xf numFmtId="183" fontId="23" fillId="0" borderId="75" xfId="0" applyNumberFormat="1" applyFont="1" applyFill="1" applyBorder="1" applyAlignment="1">
      <alignment horizontal="right"/>
    </xf>
    <xf numFmtId="10" fontId="9" fillId="0" borderId="86" xfId="54" applyNumberFormat="1" applyFont="1" applyFill="1" applyBorder="1" applyAlignment="1">
      <alignment horizontal="center"/>
    </xf>
    <xf numFmtId="10" fontId="9" fillId="0" borderId="87" xfId="54" applyNumberFormat="1" applyFont="1" applyFill="1" applyBorder="1" applyAlignment="1">
      <alignment horizontal="center"/>
    </xf>
    <xf numFmtId="10" fontId="9" fillId="0" borderId="88" xfId="54" applyNumberFormat="1" applyFont="1" applyFill="1" applyBorder="1" applyAlignment="1">
      <alignment horizontal="center"/>
    </xf>
    <xf numFmtId="183" fontId="9" fillId="0" borderId="39" xfId="0" applyNumberFormat="1" applyFont="1" applyFill="1" applyBorder="1" applyAlignment="1">
      <alignment horizontal="center"/>
    </xf>
    <xf numFmtId="183" fontId="9" fillId="0" borderId="40" xfId="0" applyNumberFormat="1" applyFont="1" applyFill="1" applyBorder="1" applyAlignment="1">
      <alignment horizontal="center"/>
    </xf>
    <xf numFmtId="183" fontId="9" fillId="0" borderId="89" xfId="0" applyNumberFormat="1" applyFont="1" applyFill="1" applyBorder="1" applyAlignment="1">
      <alignment horizontal="center"/>
    </xf>
    <xf numFmtId="42" fontId="8" fillId="36" borderId="62" xfId="0" applyNumberFormat="1" applyFont="1" applyFill="1" applyBorder="1" applyAlignment="1" applyProtection="1">
      <alignment horizontal="center"/>
      <protection locked="0"/>
    </xf>
    <xf numFmtId="42" fontId="8" fillId="36" borderId="63" xfId="0" applyNumberFormat="1" applyFont="1" applyFill="1" applyBorder="1" applyAlignment="1" applyProtection="1">
      <alignment horizontal="center"/>
      <protection locked="0"/>
    </xf>
    <xf numFmtId="183" fontId="9" fillId="0" borderId="86" xfId="0" applyNumberFormat="1" applyFont="1" applyFill="1" applyBorder="1" applyAlignment="1" applyProtection="1">
      <alignment horizontal="center"/>
      <protection/>
    </xf>
    <xf numFmtId="183" fontId="9" fillId="0" borderId="87" xfId="0" applyNumberFormat="1" applyFont="1" applyFill="1" applyBorder="1" applyAlignment="1" applyProtection="1">
      <alignment horizontal="center"/>
      <protection/>
    </xf>
    <xf numFmtId="183" fontId="9" fillId="0" borderId="88" xfId="0" applyNumberFormat="1" applyFont="1" applyFill="1" applyBorder="1" applyAlignment="1" applyProtection="1">
      <alignment horizontal="center"/>
      <protection/>
    </xf>
    <xf numFmtId="183" fontId="8" fillId="0" borderId="0" xfId="0" applyNumberFormat="1" applyFont="1" applyAlignment="1" applyProtection="1">
      <alignment horizontal="center"/>
      <protection/>
    </xf>
    <xf numFmtId="183" fontId="9" fillId="0" borderId="86" xfId="0" applyNumberFormat="1" applyFont="1" applyFill="1" applyBorder="1" applyAlignment="1">
      <alignment horizontal="center"/>
    </xf>
    <xf numFmtId="183" fontId="9" fillId="0" borderId="87" xfId="0" applyNumberFormat="1" applyFont="1" applyFill="1" applyBorder="1" applyAlignment="1">
      <alignment horizontal="center"/>
    </xf>
    <xf numFmtId="183" fontId="9" fillId="0" borderId="88" xfId="0" applyNumberFormat="1" applyFont="1" applyFill="1" applyBorder="1" applyAlignment="1">
      <alignment horizontal="center"/>
    </xf>
    <xf numFmtId="0" fontId="21" fillId="0" borderId="90" xfId="0" applyFont="1" applyFill="1" applyBorder="1" applyAlignment="1">
      <alignment horizontal="center"/>
    </xf>
    <xf numFmtId="0" fontId="21" fillId="0" borderId="91" xfId="0" applyFont="1" applyFill="1" applyBorder="1" applyAlignment="1">
      <alignment horizontal="center"/>
    </xf>
    <xf numFmtId="0" fontId="21" fillId="0" borderId="92" xfId="0" applyFont="1" applyFill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33" fillId="0" borderId="13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3" fontId="9" fillId="0" borderId="29" xfId="0" applyNumberFormat="1" applyFont="1" applyFill="1" applyBorder="1" applyAlignment="1" applyProtection="1">
      <alignment horizontal="center" vertical="center"/>
      <protection/>
    </xf>
    <xf numFmtId="183" fontId="9" fillId="0" borderId="30" xfId="0" applyNumberFormat="1" applyFont="1" applyFill="1" applyBorder="1" applyAlignment="1" applyProtection="1">
      <alignment horizontal="center" vertical="center"/>
      <protection/>
    </xf>
    <xf numFmtId="183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183" fontId="9" fillId="0" borderId="86" xfId="0" applyNumberFormat="1" applyFont="1" applyFill="1" applyBorder="1" applyAlignment="1" applyProtection="1">
      <alignment horizontal="center" vertical="center"/>
      <protection/>
    </xf>
    <xf numFmtId="183" fontId="9" fillId="0" borderId="87" xfId="0" applyNumberFormat="1" applyFont="1" applyFill="1" applyBorder="1" applyAlignment="1" applyProtection="1">
      <alignment horizontal="center" vertical="center"/>
      <protection/>
    </xf>
    <xf numFmtId="183" fontId="9" fillId="0" borderId="88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2" fontId="9" fillId="33" borderId="0" xfId="0" applyNumberFormat="1" applyFont="1" applyFill="1" applyBorder="1" applyAlignment="1">
      <alignment horizontal="center"/>
    </xf>
    <xf numFmtId="0" fontId="22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183" fontId="9" fillId="0" borderId="86" xfId="0" applyNumberFormat="1" applyFont="1" applyFill="1" applyBorder="1" applyAlignment="1">
      <alignment horizontal="center" vertical="center"/>
    </xf>
    <xf numFmtId="183" fontId="9" fillId="0" borderId="87" xfId="0" applyNumberFormat="1" applyFont="1" applyFill="1" applyBorder="1" applyAlignment="1">
      <alignment horizontal="center" vertical="center"/>
    </xf>
    <xf numFmtId="183" fontId="9" fillId="0" borderId="8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9" fillId="0" borderId="80" xfId="0" applyFont="1" applyBorder="1" applyAlignment="1">
      <alignment horizontal="left"/>
    </xf>
    <xf numFmtId="0" fontId="9" fillId="0" borderId="81" xfId="0" applyFont="1" applyBorder="1" applyAlignment="1">
      <alignment horizontal="left"/>
    </xf>
    <xf numFmtId="0" fontId="9" fillId="0" borderId="82" xfId="0" applyFont="1" applyBorder="1" applyAlignment="1">
      <alignment horizontal="left"/>
    </xf>
    <xf numFmtId="183" fontId="9" fillId="0" borderId="80" xfId="0" applyNumberFormat="1" applyFont="1" applyBorder="1" applyAlignment="1">
      <alignment horizontal="left"/>
    </xf>
    <xf numFmtId="183" fontId="9" fillId="0" borderId="81" xfId="0" applyNumberFormat="1" applyFont="1" applyBorder="1" applyAlignment="1">
      <alignment horizontal="left"/>
    </xf>
    <xf numFmtId="183" fontId="9" fillId="0" borderId="82" xfId="0" applyNumberFormat="1" applyFont="1" applyBorder="1" applyAlignment="1">
      <alignment horizontal="left"/>
    </xf>
    <xf numFmtId="42" fontId="8" fillId="36" borderId="93" xfId="0" applyNumberFormat="1" applyFont="1" applyFill="1" applyBorder="1" applyAlignment="1" applyProtection="1">
      <alignment horizontal="center"/>
      <protection locked="0"/>
    </xf>
    <xf numFmtId="42" fontId="8" fillId="36" borderId="94" xfId="0" applyNumberFormat="1" applyFont="1" applyFill="1" applyBorder="1" applyAlignment="1" applyProtection="1">
      <alignment horizontal="center"/>
      <protection locked="0"/>
    </xf>
    <xf numFmtId="0" fontId="21" fillId="0" borderId="86" xfId="0" applyFont="1" applyFill="1" applyBorder="1" applyAlignment="1">
      <alignment horizontal="center"/>
    </xf>
    <xf numFmtId="0" fontId="21" fillId="0" borderId="87" xfId="0" applyFont="1" applyFill="1" applyBorder="1" applyAlignment="1">
      <alignment horizontal="center"/>
    </xf>
    <xf numFmtId="0" fontId="21" fillId="0" borderId="88" xfId="0" applyFont="1" applyFill="1" applyBorder="1" applyAlignment="1">
      <alignment horizontal="center"/>
    </xf>
    <xf numFmtId="183" fontId="9" fillId="0" borderId="39" xfId="0" applyNumberFormat="1" applyFont="1" applyFill="1" applyBorder="1" applyAlignment="1">
      <alignment horizontal="right"/>
    </xf>
    <xf numFmtId="183" fontId="9" fillId="0" borderId="40" xfId="0" applyNumberFormat="1" applyFont="1" applyFill="1" applyBorder="1" applyAlignment="1">
      <alignment horizontal="right"/>
    </xf>
    <xf numFmtId="183" fontId="9" fillId="0" borderId="41" xfId="0" applyNumberFormat="1" applyFont="1" applyFill="1" applyBorder="1" applyAlignment="1">
      <alignment horizontal="right"/>
    </xf>
    <xf numFmtId="0" fontId="3" fillId="36" borderId="27" xfId="0" applyFont="1" applyFill="1" applyBorder="1" applyAlignment="1" applyProtection="1">
      <alignment horizontal="center"/>
      <protection/>
    </xf>
    <xf numFmtId="0" fontId="3" fillId="36" borderId="28" xfId="0" applyFont="1" applyFill="1" applyBorder="1" applyAlignment="1" applyProtection="1">
      <alignment horizontal="center"/>
      <protection/>
    </xf>
    <xf numFmtId="0" fontId="3" fillId="36" borderId="36" xfId="0" applyFont="1" applyFill="1" applyBorder="1" applyAlignment="1" applyProtection="1">
      <alignment horizontal="center"/>
      <protection/>
    </xf>
    <xf numFmtId="183" fontId="9" fillId="0" borderId="89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9" fillId="33" borderId="11" xfId="0" applyFont="1" applyFill="1" applyBorder="1" applyAlignment="1" applyProtection="1">
      <alignment horizontal="left"/>
      <protection locked="0"/>
    </xf>
    <xf numFmtId="0" fontId="13" fillId="0" borderId="95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/>
    </xf>
    <xf numFmtId="0" fontId="9" fillId="0" borderId="81" xfId="0" applyFont="1" applyFill="1" applyBorder="1" applyAlignment="1">
      <alignment horizontal="center"/>
    </xf>
    <xf numFmtId="0" fontId="9" fillId="0" borderId="82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/>
    </xf>
    <xf numFmtId="42" fontId="9" fillId="0" borderId="86" xfId="0" applyNumberFormat="1" applyFont="1" applyFill="1" applyBorder="1" applyAlignment="1" applyProtection="1">
      <alignment horizontal="center"/>
      <protection/>
    </xf>
    <xf numFmtId="42" fontId="9" fillId="0" borderId="87" xfId="0" applyNumberFormat="1" applyFont="1" applyFill="1" applyBorder="1" applyAlignment="1" applyProtection="1">
      <alignment horizontal="center"/>
      <protection/>
    </xf>
    <xf numFmtId="42" fontId="9" fillId="0" borderId="88" xfId="0" applyNumberFormat="1" applyFont="1" applyFill="1" applyBorder="1" applyAlignment="1" applyProtection="1">
      <alignment horizontal="center"/>
      <protection/>
    </xf>
    <xf numFmtId="0" fontId="13" fillId="36" borderId="84" xfId="0" applyFont="1" applyFill="1" applyBorder="1" applyAlignment="1">
      <alignment horizontal="center" vertical="center"/>
    </xf>
    <xf numFmtId="0" fontId="13" fillId="36" borderId="85" xfId="0" applyFont="1" applyFill="1" applyBorder="1" applyAlignment="1">
      <alignment horizontal="center" vertical="center"/>
    </xf>
    <xf numFmtId="0" fontId="59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33" borderId="16" xfId="0" applyFont="1" applyFill="1" applyBorder="1" applyAlignment="1" applyProtection="1">
      <alignment horizontal="left"/>
      <protection locked="0"/>
    </xf>
    <xf numFmtId="0" fontId="8" fillId="33" borderId="91" xfId="0" applyFont="1" applyFill="1" applyBorder="1" applyAlignment="1" applyProtection="1">
      <alignment horizontal="center"/>
      <protection locked="0"/>
    </xf>
    <xf numFmtId="0" fontId="8" fillId="33" borderId="16" xfId="0" applyFont="1" applyFill="1" applyBorder="1" applyAlignment="1" applyProtection="1">
      <alignment horizontal="center"/>
      <protection locked="0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5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183" fontId="3" fillId="33" borderId="1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right"/>
      <protection/>
    </xf>
    <xf numFmtId="0" fontId="55" fillId="0" borderId="0" xfId="0" applyFont="1" applyFill="1" applyBorder="1" applyAlignment="1" applyProtection="1">
      <alignment horizontal="left"/>
      <protection/>
    </xf>
    <xf numFmtId="183" fontId="0" fillId="33" borderId="16" xfId="0" applyNumberFormat="1" applyFont="1" applyFill="1" applyBorder="1" applyAlignment="1" applyProtection="1">
      <alignment horizontal="center"/>
      <protection locked="0"/>
    </xf>
    <xf numFmtId="183" fontId="0" fillId="33" borderId="75" xfId="0" applyNumberFormat="1" applyFont="1" applyFill="1" applyBorder="1" applyAlignment="1" applyProtection="1">
      <alignment horizontal="center"/>
      <protection locked="0"/>
    </xf>
    <xf numFmtId="0" fontId="3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183" fontId="3" fillId="0" borderId="86" xfId="0" applyNumberFormat="1" applyFont="1" applyFill="1" applyBorder="1" applyAlignment="1" applyProtection="1">
      <alignment horizontal="center" vertical="center"/>
      <protection/>
    </xf>
    <xf numFmtId="183" fontId="3" fillId="0" borderId="87" xfId="0" applyNumberFormat="1" applyFont="1" applyFill="1" applyBorder="1" applyAlignment="1" applyProtection="1">
      <alignment horizontal="center" vertical="center"/>
      <protection/>
    </xf>
    <xf numFmtId="183" fontId="3" fillId="0" borderId="88" xfId="0" applyNumberFormat="1" applyFont="1" applyFill="1" applyBorder="1" applyAlignment="1" applyProtection="1">
      <alignment horizontal="center" vertical="center"/>
      <protection/>
    </xf>
    <xf numFmtId="183" fontId="3" fillId="0" borderId="80" xfId="0" applyNumberFormat="1" applyFont="1" applyFill="1" applyBorder="1" applyAlignment="1" applyProtection="1">
      <alignment horizontal="left" vertical="center"/>
      <protection/>
    </xf>
    <xf numFmtId="183" fontId="3" fillId="0" borderId="81" xfId="0" applyNumberFormat="1" applyFont="1" applyFill="1" applyBorder="1" applyAlignment="1" applyProtection="1">
      <alignment horizontal="left" vertical="center"/>
      <protection/>
    </xf>
    <xf numFmtId="183" fontId="3" fillId="0" borderId="82" xfId="0" applyNumberFormat="1" applyFont="1" applyFill="1" applyBorder="1" applyAlignment="1" applyProtection="1">
      <alignment horizontal="left" vertical="center"/>
      <protection/>
    </xf>
    <xf numFmtId="0" fontId="3" fillId="0" borderId="80" xfId="0" applyFont="1" applyFill="1" applyBorder="1" applyAlignment="1" applyProtection="1">
      <alignment horizontal="left" vertical="center"/>
      <protection/>
    </xf>
    <xf numFmtId="0" fontId="3" fillId="0" borderId="81" xfId="0" applyFont="1" applyFill="1" applyBorder="1" applyAlignment="1" applyProtection="1">
      <alignment horizontal="left" vertical="center"/>
      <protection/>
    </xf>
    <xf numFmtId="0" fontId="3" fillId="0" borderId="82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38" borderId="27" xfId="53" applyFont="1" applyFill="1" applyBorder="1" applyAlignment="1" applyProtection="1">
      <alignment horizontal="left" vertical="center"/>
      <protection/>
    </xf>
    <xf numFmtId="0" fontId="0" fillId="38" borderId="28" xfId="53" applyFill="1" applyBorder="1" applyAlignment="1">
      <alignment horizontal="left" vertical="center"/>
      <protection/>
    </xf>
    <xf numFmtId="0" fontId="0" fillId="38" borderId="36" xfId="53" applyFill="1" applyBorder="1" applyAlignment="1">
      <alignment horizontal="left" vertical="center"/>
      <protection/>
    </xf>
    <xf numFmtId="0" fontId="3" fillId="38" borderId="28" xfId="53" applyFont="1" applyFill="1" applyBorder="1" applyAlignment="1" applyProtection="1">
      <alignment horizontal="left" vertical="center"/>
      <protection/>
    </xf>
    <xf numFmtId="0" fontId="3" fillId="40" borderId="28" xfId="53" applyFont="1" applyFill="1" applyBorder="1" applyAlignment="1" applyProtection="1">
      <alignment horizontal="left" vertical="center"/>
      <protection/>
    </xf>
    <xf numFmtId="0" fontId="0" fillId="40" borderId="28" xfId="53" applyFill="1" applyBorder="1" applyAlignment="1">
      <alignment horizontal="left" vertical="center"/>
      <protection/>
    </xf>
    <xf numFmtId="0" fontId="0" fillId="40" borderId="36" xfId="53" applyFill="1" applyBorder="1" applyAlignment="1">
      <alignment horizontal="left" vertical="center"/>
      <protection/>
    </xf>
    <xf numFmtId="0" fontId="3" fillId="40" borderId="27" xfId="53" applyFont="1" applyFill="1" applyBorder="1" applyAlignment="1" applyProtection="1">
      <alignment horizontal="left" vertical="center"/>
      <protection/>
    </xf>
    <xf numFmtId="0" fontId="3" fillId="39" borderId="28" xfId="53" applyFont="1" applyFill="1" applyBorder="1" applyAlignment="1" applyProtection="1">
      <alignment horizontal="left" vertical="center"/>
      <protection/>
    </xf>
    <xf numFmtId="0" fontId="0" fillId="39" borderId="28" xfId="53" applyFill="1" applyBorder="1" applyAlignment="1">
      <alignment horizontal="left" vertical="center"/>
      <protection/>
    </xf>
    <xf numFmtId="0" fontId="0" fillId="39" borderId="36" xfId="53" applyFill="1" applyBorder="1" applyAlignment="1">
      <alignment horizontal="left" vertical="center"/>
      <protection/>
    </xf>
    <xf numFmtId="0" fontId="3" fillId="39" borderId="27" xfId="53" applyFont="1" applyFill="1" applyBorder="1" applyAlignment="1" applyProtection="1">
      <alignment horizontal="left" vertical="center"/>
      <protection/>
    </xf>
    <xf numFmtId="0" fontId="3" fillId="2" borderId="28" xfId="53" applyFont="1" applyFill="1" applyBorder="1" applyAlignment="1" applyProtection="1">
      <alignment horizontal="left" vertical="center"/>
      <protection/>
    </xf>
    <xf numFmtId="0" fontId="0" fillId="2" borderId="28" xfId="53" applyFill="1" applyBorder="1" applyAlignment="1">
      <alignment horizontal="left" vertical="center"/>
      <protection/>
    </xf>
    <xf numFmtId="0" fontId="0" fillId="2" borderId="36" xfId="53" applyFill="1" applyBorder="1" applyAlignment="1">
      <alignment horizontal="left" vertical="center"/>
      <protection/>
    </xf>
    <xf numFmtId="0" fontId="3" fillId="39" borderId="33" xfId="53" applyFont="1" applyFill="1" applyBorder="1" applyAlignment="1" applyProtection="1">
      <alignment horizontal="left" vertical="center"/>
      <protection/>
    </xf>
    <xf numFmtId="0" fontId="0" fillId="39" borderId="33" xfId="53" applyFill="1" applyBorder="1" applyAlignment="1">
      <alignment horizontal="left" vertical="center"/>
      <protection/>
    </xf>
    <xf numFmtId="0" fontId="0" fillId="39" borderId="35" xfId="53" applyFill="1" applyBorder="1" applyAlignment="1">
      <alignment horizontal="left" vertical="center"/>
      <protection/>
    </xf>
    <xf numFmtId="0" fontId="3" fillId="39" borderId="32" xfId="53" applyFont="1" applyFill="1" applyBorder="1" applyAlignment="1" applyProtection="1">
      <alignment horizontal="left" vertical="center"/>
      <protection/>
    </xf>
    <xf numFmtId="0" fontId="3" fillId="40" borderId="34" xfId="53" applyFont="1" applyFill="1" applyBorder="1" applyAlignment="1" applyProtection="1">
      <alignment horizontal="left" vertical="center" wrapText="1"/>
      <protection/>
    </xf>
    <xf numFmtId="0" fontId="0" fillId="40" borderId="0" xfId="53" applyFill="1" applyBorder="1" applyAlignment="1">
      <alignment horizontal="left" vertical="center" wrapText="1"/>
      <protection/>
    </xf>
    <xf numFmtId="0" fontId="0" fillId="40" borderId="37" xfId="53" applyFill="1" applyBorder="1" applyAlignment="1">
      <alignment horizontal="left" vertical="center" wrapText="1"/>
      <protection/>
    </xf>
    <xf numFmtId="0" fontId="0" fillId="40" borderId="32" xfId="53" applyFill="1" applyBorder="1" applyAlignment="1">
      <alignment horizontal="left" vertical="center" wrapText="1"/>
      <protection/>
    </xf>
    <xf numFmtId="0" fontId="0" fillId="40" borderId="33" xfId="53" applyFill="1" applyBorder="1" applyAlignment="1">
      <alignment horizontal="left" vertical="center" wrapText="1"/>
      <protection/>
    </xf>
    <xf numFmtId="0" fontId="0" fillId="40" borderId="35" xfId="53" applyFill="1" applyBorder="1" applyAlignment="1">
      <alignment horizontal="left" vertical="center" wrapText="1"/>
      <protection/>
    </xf>
    <xf numFmtId="0" fontId="3" fillId="39" borderId="31" xfId="53" applyFont="1" applyFill="1" applyBorder="1" applyAlignment="1" applyProtection="1">
      <alignment/>
      <protection/>
    </xf>
    <xf numFmtId="0" fontId="0" fillId="39" borderId="14" xfId="53" applyFill="1" applyBorder="1" applyAlignment="1">
      <alignment/>
      <protection/>
    </xf>
    <xf numFmtId="0" fontId="0" fillId="39" borderId="38" xfId="53" applyFill="1" applyBorder="1" applyAlignment="1">
      <alignment/>
      <protection/>
    </xf>
    <xf numFmtId="0" fontId="0" fillId="39" borderId="32" xfId="53" applyFill="1" applyBorder="1" applyAlignment="1">
      <alignment/>
      <protection/>
    </xf>
    <xf numFmtId="0" fontId="0" fillId="39" borderId="33" xfId="53" applyFill="1" applyBorder="1" applyAlignment="1">
      <alignment/>
      <protection/>
    </xf>
    <xf numFmtId="0" fontId="0" fillId="39" borderId="35" xfId="53" applyFill="1" applyBorder="1" applyAlignment="1">
      <alignment/>
      <protection/>
    </xf>
    <xf numFmtId="0" fontId="3" fillId="2" borderId="31" xfId="53" applyFont="1" applyFill="1" applyBorder="1" applyAlignment="1" applyProtection="1">
      <alignment horizontal="center" vertical="center" shrinkToFit="1"/>
      <protection locked="0"/>
    </xf>
    <xf numFmtId="0" fontId="0" fillId="2" borderId="14" xfId="53" applyFill="1" applyBorder="1" applyAlignment="1">
      <alignment horizontal="center" vertical="center" shrinkToFit="1"/>
      <protection/>
    </xf>
    <xf numFmtId="0" fontId="0" fillId="2" borderId="38" xfId="53" applyFill="1" applyBorder="1" applyAlignment="1">
      <alignment horizontal="center" vertical="center" shrinkToFit="1"/>
      <protection/>
    </xf>
    <xf numFmtId="0" fontId="0" fillId="2" borderId="32" xfId="53" applyFill="1" applyBorder="1" applyAlignment="1">
      <alignment horizontal="center" vertical="center" shrinkToFit="1"/>
      <protection/>
    </xf>
    <xf numFmtId="0" fontId="0" fillId="2" borderId="33" xfId="53" applyFill="1" applyBorder="1" applyAlignment="1">
      <alignment horizontal="center" vertical="center" shrinkToFit="1"/>
      <protection/>
    </xf>
    <xf numFmtId="0" fontId="0" fillId="2" borderId="35" xfId="53" applyFill="1" applyBorder="1" applyAlignment="1">
      <alignment horizontal="center" vertical="center" shrinkToFit="1"/>
      <protection/>
    </xf>
    <xf numFmtId="0" fontId="3" fillId="40" borderId="31" xfId="53" applyFont="1" applyFill="1" applyBorder="1" applyAlignment="1" applyProtection="1">
      <alignment vertical="center" wrapText="1"/>
      <protection/>
    </xf>
    <xf numFmtId="0" fontId="0" fillId="40" borderId="14" xfId="53" applyFill="1" applyBorder="1" applyAlignment="1">
      <alignment vertical="center" wrapText="1"/>
      <protection/>
    </xf>
    <xf numFmtId="0" fontId="0" fillId="40" borderId="38" xfId="53" applyFill="1" applyBorder="1" applyAlignment="1">
      <alignment vertical="center" wrapText="1"/>
      <protection/>
    </xf>
    <xf numFmtId="0" fontId="0" fillId="40" borderId="32" xfId="53" applyFill="1" applyBorder="1" applyAlignment="1">
      <alignment vertical="center" wrapText="1"/>
      <protection/>
    </xf>
    <xf numFmtId="0" fontId="0" fillId="40" borderId="33" xfId="53" applyFill="1" applyBorder="1" applyAlignment="1">
      <alignment vertical="center" wrapText="1"/>
      <protection/>
    </xf>
    <xf numFmtId="0" fontId="0" fillId="40" borderId="35" xfId="53" applyFill="1" applyBorder="1" applyAlignment="1">
      <alignment vertical="center" wrapText="1"/>
      <protection/>
    </xf>
    <xf numFmtId="0" fontId="0" fillId="39" borderId="31" xfId="53" applyFont="1" applyFill="1" applyBorder="1" applyAlignment="1" applyProtection="1">
      <alignment vertical="center" wrapText="1"/>
      <protection/>
    </xf>
    <xf numFmtId="0" fontId="0" fillId="0" borderId="14" xfId="53" applyFont="1" applyBorder="1" applyAlignment="1">
      <alignment vertical="center" wrapText="1"/>
      <protection/>
    </xf>
    <xf numFmtId="0" fontId="0" fillId="0" borderId="38" xfId="53" applyFont="1" applyBorder="1" applyAlignment="1">
      <alignment vertical="center" wrapText="1"/>
      <protection/>
    </xf>
    <xf numFmtId="0" fontId="0" fillId="0" borderId="32" xfId="53" applyFont="1" applyBorder="1" applyAlignment="1">
      <alignment vertical="center" wrapText="1"/>
      <protection/>
    </xf>
    <xf numFmtId="0" fontId="0" fillId="0" borderId="33" xfId="53" applyFont="1" applyBorder="1" applyAlignment="1">
      <alignment vertical="center" wrapText="1"/>
      <protection/>
    </xf>
    <xf numFmtId="0" fontId="0" fillId="0" borderId="35" xfId="53" applyFont="1" applyBorder="1" applyAlignment="1">
      <alignment vertical="center" wrapText="1"/>
      <protection/>
    </xf>
    <xf numFmtId="0" fontId="3" fillId="0" borderId="29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47" xfId="53" applyFont="1" applyBorder="1" applyAlignment="1">
      <alignment horizontal="center" vertical="center"/>
      <protection/>
    </xf>
    <xf numFmtId="0" fontId="3" fillId="40" borderId="31" xfId="53" applyFont="1" applyFill="1" applyBorder="1" applyAlignment="1" applyProtection="1">
      <alignment horizontal="left" vertical="center" wrapText="1"/>
      <protection/>
    </xf>
    <xf numFmtId="0" fontId="0" fillId="40" borderId="14" xfId="53" applyFill="1" applyBorder="1" applyAlignment="1">
      <alignment horizontal="left" vertical="center" wrapText="1"/>
      <protection/>
    </xf>
    <xf numFmtId="0" fontId="0" fillId="40" borderId="38" xfId="53" applyFill="1" applyBorder="1" applyAlignment="1">
      <alignment horizontal="left" vertical="center" wrapText="1"/>
      <protection/>
    </xf>
    <xf numFmtId="0" fontId="3" fillId="2" borderId="31" xfId="53" applyFont="1" applyFill="1" applyBorder="1" applyAlignment="1" applyProtection="1">
      <alignment horizontal="left" vertical="center" wrapText="1"/>
      <protection/>
    </xf>
    <xf numFmtId="0" fontId="0" fillId="2" borderId="14" xfId="53" applyFill="1" applyBorder="1" applyAlignment="1">
      <alignment horizontal="left" vertical="center" wrapText="1"/>
      <protection/>
    </xf>
    <xf numFmtId="0" fontId="0" fillId="2" borderId="38" xfId="53" applyFill="1" applyBorder="1" applyAlignment="1">
      <alignment horizontal="left" vertical="center" wrapText="1"/>
      <protection/>
    </xf>
    <xf numFmtId="0" fontId="0" fillId="2" borderId="32" xfId="53" applyFill="1" applyBorder="1" applyAlignment="1">
      <alignment horizontal="left" vertical="center" wrapText="1"/>
      <protection/>
    </xf>
    <xf numFmtId="0" fontId="0" fillId="2" borderId="33" xfId="53" applyFill="1" applyBorder="1" applyAlignment="1">
      <alignment horizontal="left" vertical="center" wrapText="1"/>
      <protection/>
    </xf>
    <xf numFmtId="0" fontId="0" fillId="2" borderId="35" xfId="53" applyFill="1" applyBorder="1" applyAlignment="1">
      <alignment horizontal="left" vertical="center" wrapText="1"/>
      <protection/>
    </xf>
    <xf numFmtId="183" fontId="0" fillId="38" borderId="0" xfId="53" applyNumberFormat="1" applyFont="1" applyFill="1" applyBorder="1" applyAlignment="1" applyProtection="1">
      <alignment horizontal="center"/>
      <protection locked="0"/>
    </xf>
    <xf numFmtId="183" fontId="0" fillId="38" borderId="37" xfId="53" applyNumberFormat="1" applyFont="1" applyFill="1" applyBorder="1" applyAlignment="1" applyProtection="1">
      <alignment horizontal="center"/>
      <protection locked="0"/>
    </xf>
    <xf numFmtId="0" fontId="2" fillId="0" borderId="29" xfId="53" applyFont="1" applyBorder="1" applyAlignment="1">
      <alignment horizontal="center" vertical="center" wrapText="1"/>
      <protection/>
    </xf>
    <xf numFmtId="0" fontId="2" fillId="0" borderId="30" xfId="53" applyFont="1" applyBorder="1" applyAlignment="1">
      <alignment horizontal="center" vertical="center" wrapText="1"/>
      <protection/>
    </xf>
    <xf numFmtId="0" fontId="2" fillId="0" borderId="47" xfId="53" applyFont="1" applyBorder="1" applyAlignment="1">
      <alignment horizontal="center" vertical="center" wrapText="1"/>
      <protection/>
    </xf>
    <xf numFmtId="0" fontId="4" fillId="38" borderId="0" xfId="53" applyFont="1" applyFill="1" applyBorder="1" applyAlignment="1" applyProtection="1">
      <alignment horizontal="left" vertical="top" wrapText="1"/>
      <protection/>
    </xf>
    <xf numFmtId="0" fontId="0" fillId="0" borderId="0" xfId="53" applyAlignment="1">
      <alignment horizontal="left" vertical="top" wrapText="1"/>
      <protection/>
    </xf>
    <xf numFmtId="0" fontId="98" fillId="38" borderId="0" xfId="53" applyFont="1" applyFill="1" applyBorder="1" applyAlignment="1" applyProtection="1">
      <alignment horizontal="left" vertical="top" wrapText="1"/>
      <protection/>
    </xf>
    <xf numFmtId="0" fontId="98" fillId="0" borderId="0" xfId="53" applyFont="1" applyAlignment="1">
      <alignment horizontal="left" vertical="top" wrapText="1"/>
      <protection/>
    </xf>
    <xf numFmtId="0" fontId="3" fillId="2" borderId="31" xfId="53" applyFont="1" applyFill="1" applyBorder="1" applyAlignment="1" applyProtection="1">
      <alignment horizontal="left" vertical="top" wrapText="1"/>
      <protection/>
    </xf>
    <xf numFmtId="0" fontId="3" fillId="2" borderId="14" xfId="53" applyFont="1" applyFill="1" applyBorder="1" applyAlignment="1" applyProtection="1">
      <alignment horizontal="left" vertical="top" wrapText="1"/>
      <protection/>
    </xf>
    <xf numFmtId="0" fontId="0" fillId="2" borderId="14" xfId="53" applyFill="1" applyBorder="1" applyAlignment="1">
      <alignment horizontal="left" vertical="top" wrapText="1"/>
      <protection/>
    </xf>
    <xf numFmtId="0" fontId="0" fillId="2" borderId="38" xfId="53" applyFill="1" applyBorder="1" applyAlignment="1">
      <alignment horizontal="left" vertical="top" wrapText="1"/>
      <protection/>
    </xf>
    <xf numFmtId="0" fontId="0" fillId="2" borderId="34" xfId="53" applyFill="1" applyBorder="1" applyAlignment="1">
      <alignment horizontal="left" vertical="top" wrapText="1"/>
      <protection/>
    </xf>
    <xf numFmtId="0" fontId="0" fillId="2" borderId="0" xfId="53" applyFill="1" applyBorder="1" applyAlignment="1">
      <alignment horizontal="left" vertical="top" wrapText="1"/>
      <protection/>
    </xf>
    <xf numFmtId="0" fontId="0" fillId="2" borderId="37" xfId="53" applyFill="1" applyBorder="1" applyAlignment="1">
      <alignment horizontal="left" vertical="top" wrapText="1"/>
      <protection/>
    </xf>
    <xf numFmtId="0" fontId="0" fillId="2" borderId="32" xfId="53" applyFill="1" applyBorder="1" applyAlignment="1">
      <alignment horizontal="left" vertical="top" wrapText="1"/>
      <protection/>
    </xf>
    <xf numFmtId="0" fontId="0" fillId="2" borderId="33" xfId="53" applyFill="1" applyBorder="1" applyAlignment="1">
      <alignment horizontal="left" vertical="top" wrapText="1"/>
      <protection/>
    </xf>
    <xf numFmtId="0" fontId="0" fillId="2" borderId="35" xfId="53" applyFill="1" applyBorder="1" applyAlignment="1">
      <alignment horizontal="left" vertical="top" wrapText="1"/>
      <protection/>
    </xf>
    <xf numFmtId="0" fontId="3" fillId="38" borderId="0" xfId="53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42" fontId="3" fillId="33" borderId="11" xfId="0" applyNumberFormat="1" applyFont="1" applyFill="1" applyBorder="1" applyAlignment="1" applyProtection="1">
      <alignment horizontal="center"/>
      <protection locked="0"/>
    </xf>
    <xf numFmtId="0" fontId="49" fillId="0" borderId="103" xfId="0" applyFont="1" applyFill="1" applyBorder="1" applyAlignment="1">
      <alignment horizontal="center" vertical="center" wrapText="1"/>
    </xf>
    <xf numFmtId="0" fontId="49" fillId="0" borderId="104" xfId="0" applyFont="1" applyFill="1" applyBorder="1" applyAlignment="1">
      <alignment horizontal="center" vertical="center" wrapText="1"/>
    </xf>
    <xf numFmtId="0" fontId="49" fillId="0" borderId="105" xfId="0" applyFont="1" applyFill="1" applyBorder="1" applyAlignment="1">
      <alignment horizontal="center" vertical="center" wrapText="1"/>
    </xf>
    <xf numFmtId="0" fontId="23" fillId="0" borderId="106" xfId="0" applyFont="1" applyFill="1" applyBorder="1" applyAlignment="1">
      <alignment horizontal="center" vertical="center" wrapText="1"/>
    </xf>
    <xf numFmtId="0" fontId="23" fillId="0" borderId="107" xfId="0" applyFont="1" applyFill="1" applyBorder="1" applyAlignment="1">
      <alignment horizontal="center" vertical="center" wrapText="1"/>
    </xf>
    <xf numFmtId="0" fontId="23" fillId="0" borderId="108" xfId="0" applyFont="1" applyFill="1" applyBorder="1" applyAlignment="1">
      <alignment horizontal="center" vertical="center" wrapText="1"/>
    </xf>
    <xf numFmtId="0" fontId="47" fillId="0" borderId="109" xfId="0" applyFont="1" applyBorder="1" applyAlignment="1">
      <alignment horizontal="center" vertical="center"/>
    </xf>
    <xf numFmtId="0" fontId="47" fillId="0" borderId="110" xfId="0" applyFont="1" applyBorder="1" applyAlignment="1">
      <alignment horizontal="center" vertical="center"/>
    </xf>
    <xf numFmtId="0" fontId="47" fillId="0" borderId="111" xfId="0" applyFont="1" applyBorder="1" applyAlignment="1">
      <alignment horizontal="center" vertical="center"/>
    </xf>
    <xf numFmtId="0" fontId="47" fillId="0" borderId="109" xfId="0" applyFont="1" applyBorder="1" applyAlignment="1">
      <alignment horizontal="left" vertical="center"/>
    </xf>
    <xf numFmtId="0" fontId="47" fillId="0" borderId="110" xfId="0" applyFont="1" applyBorder="1" applyAlignment="1">
      <alignment horizontal="left" vertical="center"/>
    </xf>
    <xf numFmtId="0" fontId="47" fillId="0" borderId="111" xfId="0" applyFont="1" applyBorder="1" applyAlignment="1">
      <alignment horizontal="left" vertical="center"/>
    </xf>
    <xf numFmtId="0" fontId="45" fillId="0" borderId="109" xfId="0" applyFont="1" applyFill="1" applyBorder="1" applyAlignment="1">
      <alignment horizontal="center" vertical="center" wrapText="1"/>
    </xf>
    <xf numFmtId="0" fontId="45" fillId="0" borderId="110" xfId="0" applyFont="1" applyFill="1" applyBorder="1" applyAlignment="1">
      <alignment horizontal="center" vertical="center" wrapText="1"/>
    </xf>
    <xf numFmtId="0" fontId="45" fillId="0" borderId="11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35" borderId="0" xfId="0" applyFont="1" applyFill="1" applyAlignment="1">
      <alignment horizontal="center"/>
    </xf>
    <xf numFmtId="0" fontId="0" fillId="0" borderId="1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3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7" fillId="0" borderId="109" xfId="0" applyFont="1" applyBorder="1" applyAlignment="1">
      <alignment horizontal="center" vertical="center"/>
    </xf>
    <xf numFmtId="0" fontId="47" fillId="0" borderId="110" xfId="0" applyFont="1" applyBorder="1" applyAlignment="1">
      <alignment horizontal="center" vertical="center"/>
    </xf>
    <xf numFmtId="0" fontId="47" fillId="0" borderId="111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F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CC7F5"/>
      <rgbColor rgb="00003366"/>
      <rgbColor rgb="00339966"/>
      <rgbColor rgb="00003300"/>
      <rgbColor rgb="00CCE69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1</xdr:row>
      <xdr:rowOff>76200</xdr:rowOff>
    </xdr:from>
    <xdr:to>
      <xdr:col>7</xdr:col>
      <xdr:colOff>76200</xdr:colOff>
      <xdr:row>1</xdr:row>
      <xdr:rowOff>809625</xdr:rowOff>
    </xdr:to>
    <xdr:pic>
      <xdr:nvPicPr>
        <xdr:cNvPr id="1" name="Picture 79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4765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</xdr:row>
      <xdr:rowOff>28575</xdr:rowOff>
    </xdr:from>
    <xdr:to>
      <xdr:col>5</xdr:col>
      <xdr:colOff>47625</xdr:colOff>
      <xdr:row>2</xdr:row>
      <xdr:rowOff>762000</xdr:rowOff>
    </xdr:to>
    <xdr:pic>
      <xdr:nvPicPr>
        <xdr:cNvPr id="1" name="Picture 13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2</xdr:row>
      <xdr:rowOff>47625</xdr:rowOff>
    </xdr:from>
    <xdr:to>
      <xdr:col>6</xdr:col>
      <xdr:colOff>104775</xdr:colOff>
      <xdr:row>2</xdr:row>
      <xdr:rowOff>781050</xdr:rowOff>
    </xdr:to>
    <xdr:pic>
      <xdr:nvPicPr>
        <xdr:cNvPr id="1" name="Picture 11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0955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2</xdr:row>
      <xdr:rowOff>85725</xdr:rowOff>
    </xdr:from>
    <xdr:to>
      <xdr:col>5</xdr:col>
      <xdr:colOff>504825</xdr:colOff>
      <xdr:row>2</xdr:row>
      <xdr:rowOff>819150</xdr:rowOff>
    </xdr:to>
    <xdr:pic>
      <xdr:nvPicPr>
        <xdr:cNvPr id="1" name="Picture 311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38100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</xdr:row>
      <xdr:rowOff>19050</xdr:rowOff>
    </xdr:from>
    <xdr:to>
      <xdr:col>7</xdr:col>
      <xdr:colOff>9525</xdr:colOff>
      <xdr:row>1</xdr:row>
      <xdr:rowOff>752475</xdr:rowOff>
    </xdr:to>
    <xdr:pic>
      <xdr:nvPicPr>
        <xdr:cNvPr id="1" name="Picture 147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381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1</xdr:row>
      <xdr:rowOff>104775</xdr:rowOff>
    </xdr:from>
    <xdr:to>
      <xdr:col>9</xdr:col>
      <xdr:colOff>180975</xdr:colOff>
      <xdr:row>1</xdr:row>
      <xdr:rowOff>838200</xdr:rowOff>
    </xdr:to>
    <xdr:pic>
      <xdr:nvPicPr>
        <xdr:cNvPr id="1" name="Picture 7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3143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19050</xdr:rowOff>
    </xdr:from>
    <xdr:to>
      <xdr:col>4</xdr:col>
      <xdr:colOff>171450</xdr:colOff>
      <xdr:row>1</xdr:row>
      <xdr:rowOff>752475</xdr:rowOff>
    </xdr:to>
    <xdr:pic>
      <xdr:nvPicPr>
        <xdr:cNvPr id="1" name="Picture 7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2</xdr:row>
      <xdr:rowOff>28575</xdr:rowOff>
    </xdr:from>
    <xdr:to>
      <xdr:col>5</xdr:col>
      <xdr:colOff>0</xdr:colOff>
      <xdr:row>2</xdr:row>
      <xdr:rowOff>762000</xdr:rowOff>
    </xdr:to>
    <xdr:pic>
      <xdr:nvPicPr>
        <xdr:cNvPr id="1" name="Picture 18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62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2</xdr:row>
      <xdr:rowOff>28575</xdr:rowOff>
    </xdr:from>
    <xdr:to>
      <xdr:col>5</xdr:col>
      <xdr:colOff>0</xdr:colOff>
      <xdr:row>2</xdr:row>
      <xdr:rowOff>762000</xdr:rowOff>
    </xdr:to>
    <xdr:pic>
      <xdr:nvPicPr>
        <xdr:cNvPr id="1" name="Picture 18" descr="Logo_Pa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762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oleObject" Target="../embeddings/oleObject_9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2:AM102"/>
  <sheetViews>
    <sheetView showGridLines="0" showRowColHeaders="0" tabSelected="1" view="pageBreakPreview" zoomScaleSheetLayoutView="100" zoomScalePageLayoutView="0" workbookViewId="0" topLeftCell="A55">
      <selection activeCell="AD65" sqref="AD65"/>
    </sheetView>
  </sheetViews>
  <sheetFormatPr defaultColWidth="11.421875" defaultRowHeight="12.75"/>
  <cols>
    <col min="1" max="2" width="3.7109375" style="0" customWidth="1"/>
    <col min="3" max="3" width="3.7109375" style="20" customWidth="1"/>
    <col min="4" max="13" width="3.7109375" style="0" customWidth="1"/>
    <col min="14" max="14" width="4.421875" style="0" customWidth="1"/>
    <col min="15" max="18" width="3.7109375" style="0" customWidth="1"/>
    <col min="19" max="19" width="4.140625" style="0" customWidth="1"/>
    <col min="20" max="22" width="3.7109375" style="0" customWidth="1"/>
    <col min="23" max="23" width="4.8515625" style="0" customWidth="1"/>
    <col min="24" max="24" width="6.421875" style="0" customWidth="1"/>
    <col min="25" max="34" width="3.7109375" style="0" customWidth="1"/>
    <col min="35" max="35" width="1.8515625" style="0" customWidth="1"/>
    <col min="36" max="36" width="2.7109375" style="0" customWidth="1"/>
  </cols>
  <sheetData>
    <row r="1" ht="13.5" thickBot="1"/>
    <row r="2" spans="3:35" ht="69.75" customHeight="1" thickBot="1">
      <c r="C2" s="392"/>
      <c r="D2" s="393"/>
      <c r="E2" s="393"/>
      <c r="F2" s="393"/>
      <c r="G2" s="393"/>
      <c r="H2" s="393"/>
      <c r="I2" s="592" t="s">
        <v>346</v>
      </c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3"/>
      <c r="AD2" s="593"/>
      <c r="AE2" s="593"/>
      <c r="AF2" s="593"/>
      <c r="AG2" s="593"/>
      <c r="AH2" s="593"/>
      <c r="AI2" s="594"/>
    </row>
    <row r="3" spans="1:36" ht="12" customHeight="1">
      <c r="A3" s="121"/>
      <c r="B3" s="121"/>
      <c r="C3" s="33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</row>
    <row r="4" spans="1:36" s="36" customFormat="1" ht="11.25" customHeight="1">
      <c r="A4" s="129"/>
      <c r="B4" s="331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276"/>
      <c r="AI4" s="276"/>
      <c r="AJ4" s="129"/>
    </row>
    <row r="5" spans="1:36" ht="12.75">
      <c r="A5" s="121"/>
      <c r="B5" s="121"/>
      <c r="C5" s="33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</row>
    <row r="6" spans="1:36" ht="12.75">
      <c r="A6" s="121"/>
      <c r="B6" s="121"/>
      <c r="C6" s="277" t="s">
        <v>207</v>
      </c>
      <c r="D6" s="125" t="s">
        <v>208</v>
      </c>
      <c r="E6" s="126"/>
      <c r="F6" s="126"/>
      <c r="G6" s="126"/>
      <c r="H6" s="126"/>
      <c r="I6" s="126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</row>
    <row r="7" spans="1:36" ht="3" customHeight="1">
      <c r="A7" s="121"/>
      <c r="B7" s="121"/>
      <c r="C7" s="290"/>
      <c r="D7" s="291"/>
      <c r="E7" s="288"/>
      <c r="F7" s="288"/>
      <c r="G7" s="288"/>
      <c r="H7" s="288"/>
      <c r="I7" s="288"/>
      <c r="J7" s="288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</row>
    <row r="8" spans="1:36" s="336" customFormat="1" ht="15.75" customHeight="1">
      <c r="A8" s="333"/>
      <c r="B8" s="333"/>
      <c r="C8" s="334"/>
      <c r="D8" s="335" t="s">
        <v>351</v>
      </c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</row>
    <row r="9" spans="1:36" ht="12.75">
      <c r="A9" s="121"/>
      <c r="B9" s="121"/>
      <c r="C9" s="278"/>
      <c r="D9" s="300"/>
      <c r="E9" s="121"/>
      <c r="F9" s="279" t="s">
        <v>21</v>
      </c>
      <c r="G9" s="33" t="s">
        <v>19</v>
      </c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</row>
    <row r="10" spans="1:36" s="2" customFormat="1" ht="3" customHeight="1">
      <c r="A10" s="123"/>
      <c r="B10" s="123"/>
      <c r="C10" s="280"/>
      <c r="D10" s="128"/>
      <c r="E10" s="123"/>
      <c r="F10" s="281"/>
      <c r="G10" s="282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</row>
    <row r="11" spans="1:36" ht="12.75">
      <c r="A11" s="121"/>
      <c r="B11" s="121"/>
      <c r="C11" s="278"/>
      <c r="D11" s="300"/>
      <c r="E11" s="121"/>
      <c r="F11" s="279" t="s">
        <v>22</v>
      </c>
      <c r="G11" s="33" t="s">
        <v>263</v>
      </c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</row>
    <row r="12" spans="1:36" s="2" customFormat="1" ht="3" customHeight="1">
      <c r="A12" s="123"/>
      <c r="B12" s="123"/>
      <c r="C12" s="280"/>
      <c r="D12" s="128"/>
      <c r="E12" s="123"/>
      <c r="F12" s="281"/>
      <c r="G12" s="282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</row>
    <row r="13" spans="1:36" ht="12.75">
      <c r="A13" s="121"/>
      <c r="B13" s="121"/>
      <c r="C13" s="278"/>
      <c r="D13" s="300"/>
      <c r="E13" s="121"/>
      <c r="F13" s="279" t="s">
        <v>23</v>
      </c>
      <c r="G13" s="33" t="s">
        <v>0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</row>
    <row r="14" spans="1:36" s="2" customFormat="1" ht="3" customHeight="1">
      <c r="A14" s="123"/>
      <c r="B14" s="123"/>
      <c r="C14" s="280"/>
      <c r="D14" s="128"/>
      <c r="E14" s="123"/>
      <c r="F14" s="281"/>
      <c r="G14" s="282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</row>
    <row r="15" spans="1:36" ht="12.75">
      <c r="A15" s="121"/>
      <c r="B15" s="121"/>
      <c r="C15" s="278"/>
      <c r="D15" s="300"/>
      <c r="E15" s="121"/>
      <c r="F15" s="279" t="s">
        <v>18</v>
      </c>
      <c r="G15" s="33" t="s">
        <v>265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</row>
    <row r="16" spans="1:36" s="2" customFormat="1" ht="3" customHeight="1">
      <c r="A16" s="123"/>
      <c r="B16" s="123"/>
      <c r="C16" s="280"/>
      <c r="D16" s="128"/>
      <c r="E16" s="123"/>
      <c r="F16" s="281"/>
      <c r="G16" s="282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</row>
    <row r="17" spans="1:36" ht="12.75">
      <c r="A17" s="121"/>
      <c r="B17" s="121"/>
      <c r="C17" s="278"/>
      <c r="D17" s="300"/>
      <c r="E17" s="121"/>
      <c r="F17" s="279" t="s">
        <v>24</v>
      </c>
      <c r="G17" s="33" t="s">
        <v>266</v>
      </c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</row>
    <row r="18" spans="1:36" s="2" customFormat="1" ht="3" customHeight="1">
      <c r="A18" s="123"/>
      <c r="B18" s="123"/>
      <c r="C18" s="280"/>
      <c r="D18" s="128"/>
      <c r="E18" s="123"/>
      <c r="F18" s="281"/>
      <c r="G18" s="282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</row>
    <row r="19" spans="1:36" ht="12.75">
      <c r="A19" s="121"/>
      <c r="B19" s="121"/>
      <c r="C19" s="278"/>
      <c r="D19" s="300"/>
      <c r="E19" s="121"/>
      <c r="F19" s="279" t="s">
        <v>25</v>
      </c>
      <c r="G19" s="33" t="s">
        <v>267</v>
      </c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</row>
    <row r="20" spans="1:36" s="260" customFormat="1" ht="1.5" customHeight="1">
      <c r="A20" s="283"/>
      <c r="B20" s="283"/>
      <c r="C20" s="284"/>
      <c r="D20" s="285"/>
      <c r="E20" s="283"/>
      <c r="F20" s="286"/>
      <c r="G20" s="287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</row>
    <row r="21" spans="1:36" ht="12.75">
      <c r="A21" s="121"/>
      <c r="B21" s="121"/>
      <c r="C21" s="278"/>
      <c r="D21" s="301"/>
      <c r="E21" s="121"/>
      <c r="F21" s="279" t="s">
        <v>349</v>
      </c>
      <c r="G21" s="121" t="s">
        <v>268</v>
      </c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</row>
    <row r="22" spans="1:36" s="260" customFormat="1" ht="1.5" customHeight="1">
      <c r="A22" s="283"/>
      <c r="B22" s="283"/>
      <c r="C22" s="284"/>
      <c r="D22" s="283"/>
      <c r="E22" s="283"/>
      <c r="F22" s="286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</row>
    <row r="23" spans="1:36" s="260" customFormat="1" ht="1.5" customHeight="1">
      <c r="A23" s="283"/>
      <c r="B23" s="283"/>
      <c r="C23" s="284"/>
      <c r="D23" s="285"/>
      <c r="E23" s="283"/>
      <c r="F23" s="286"/>
      <c r="G23" s="287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</row>
    <row r="24" spans="1:36" ht="12.75">
      <c r="A24" s="121"/>
      <c r="B24" s="121"/>
      <c r="C24" s="278"/>
      <c r="D24" s="301"/>
      <c r="E24" s="121"/>
      <c r="F24" s="279" t="s">
        <v>259</v>
      </c>
      <c r="G24" s="121" t="s">
        <v>460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</row>
    <row r="25" spans="1:39" ht="12.75">
      <c r="A25" s="121"/>
      <c r="B25" s="121"/>
      <c r="C25" s="33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253"/>
      <c r="AM25" s="121"/>
    </row>
    <row r="26" spans="1:38" ht="12.75">
      <c r="A26" s="121"/>
      <c r="B26" s="121"/>
      <c r="C26" s="277" t="s">
        <v>209</v>
      </c>
      <c r="D26" s="125" t="s">
        <v>350</v>
      </c>
      <c r="E26" s="126"/>
      <c r="F26" s="126"/>
      <c r="G26" s="126"/>
      <c r="H26" s="126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0"/>
      <c r="AL26" s="120"/>
    </row>
    <row r="27" spans="1:38" ht="12.75">
      <c r="A27" s="121"/>
      <c r="B27" s="121"/>
      <c r="C27" s="290"/>
      <c r="D27" s="291"/>
      <c r="E27" s="288"/>
      <c r="F27" s="288"/>
      <c r="G27" s="288"/>
      <c r="H27" s="288"/>
      <c r="I27" s="288"/>
      <c r="J27" s="288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0"/>
      <c r="AL27" s="120"/>
    </row>
    <row r="28" spans="1:38" ht="12.75">
      <c r="A28" s="121"/>
      <c r="B28" s="121"/>
      <c r="C28" s="278"/>
      <c r="D28" s="300"/>
      <c r="E28" s="288"/>
      <c r="F28" s="132" t="s">
        <v>20</v>
      </c>
      <c r="G28" s="292" t="s">
        <v>222</v>
      </c>
      <c r="H28" s="288"/>
      <c r="I28" s="288"/>
      <c r="J28" s="288"/>
      <c r="K28" s="288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0"/>
      <c r="AL28" s="120"/>
    </row>
    <row r="29" spans="1:36" s="2" customFormat="1" ht="3" customHeight="1">
      <c r="A29" s="123"/>
      <c r="B29" s="123"/>
      <c r="C29" s="280"/>
      <c r="D29" s="128"/>
      <c r="E29" s="123"/>
      <c r="F29" s="281"/>
      <c r="G29" s="282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</row>
    <row r="30" spans="1:38" ht="12.75">
      <c r="A30" s="121"/>
      <c r="B30" s="121"/>
      <c r="C30" s="278"/>
      <c r="D30" s="300"/>
      <c r="E30" s="288"/>
      <c r="F30" s="132" t="s">
        <v>21</v>
      </c>
      <c r="G30" s="292" t="s">
        <v>223</v>
      </c>
      <c r="H30" s="288"/>
      <c r="I30" s="288"/>
      <c r="J30" s="288"/>
      <c r="K30" s="288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0"/>
      <c r="AL30" s="120"/>
    </row>
    <row r="31" spans="1:36" s="2" customFormat="1" ht="3" customHeight="1">
      <c r="A31" s="123"/>
      <c r="B31" s="123"/>
      <c r="C31" s="280"/>
      <c r="D31" s="128"/>
      <c r="E31" s="123"/>
      <c r="F31" s="281"/>
      <c r="G31" s="282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</row>
    <row r="32" spans="1:38" ht="10.5" customHeight="1">
      <c r="A32" s="121"/>
      <c r="B32" s="121"/>
      <c r="C32" s="278"/>
      <c r="D32" s="300"/>
      <c r="E32" s="288"/>
      <c r="F32" s="132" t="s">
        <v>22</v>
      </c>
      <c r="G32" s="293" t="s">
        <v>186</v>
      </c>
      <c r="H32" s="288"/>
      <c r="I32" s="288"/>
      <c r="J32" s="288"/>
      <c r="K32" s="288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0"/>
      <c r="AL32" s="120"/>
    </row>
    <row r="33" spans="1:36" s="2" customFormat="1" ht="1.5" customHeight="1">
      <c r="A33" s="123"/>
      <c r="B33" s="123"/>
      <c r="C33" s="280"/>
      <c r="D33" s="128"/>
      <c r="E33" s="123"/>
      <c r="F33" s="281"/>
      <c r="G33" s="282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</row>
    <row r="34" spans="1:38" ht="12.75">
      <c r="A34" s="121"/>
      <c r="B34" s="121"/>
      <c r="C34" s="278"/>
      <c r="D34" s="300"/>
      <c r="E34" s="288"/>
      <c r="F34" s="132" t="s">
        <v>23</v>
      </c>
      <c r="G34" s="294" t="s">
        <v>198</v>
      </c>
      <c r="H34" s="288"/>
      <c r="I34" s="288"/>
      <c r="J34" s="288"/>
      <c r="K34" s="288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0"/>
      <c r="AL34" s="120"/>
    </row>
    <row r="35" spans="1:38" ht="3" customHeight="1">
      <c r="A35" s="121"/>
      <c r="B35" s="121"/>
      <c r="C35" s="278"/>
      <c r="D35" s="253"/>
      <c r="E35" s="288"/>
      <c r="F35" s="132"/>
      <c r="G35" s="294"/>
      <c r="H35" s="288"/>
      <c r="I35" s="288"/>
      <c r="J35" s="288"/>
      <c r="K35" s="288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0"/>
      <c r="AL35" s="120"/>
    </row>
    <row r="36" spans="1:38" ht="12.75">
      <c r="A36" s="121"/>
      <c r="B36" s="121"/>
      <c r="C36" s="278"/>
      <c r="D36" s="300"/>
      <c r="E36" s="288"/>
      <c r="F36" s="132" t="s">
        <v>18</v>
      </c>
      <c r="G36" s="294" t="s">
        <v>187</v>
      </c>
      <c r="H36" s="288"/>
      <c r="I36" s="288"/>
      <c r="J36" s="288"/>
      <c r="K36" s="288"/>
      <c r="L36" s="121"/>
      <c r="M36" s="121"/>
      <c r="N36" s="121"/>
      <c r="O36" s="121"/>
      <c r="P36" s="121"/>
      <c r="Q36" s="121"/>
      <c r="R36" s="121"/>
      <c r="S36" s="121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1"/>
      <c r="AG36" s="121"/>
      <c r="AH36" s="121"/>
      <c r="AI36" s="121"/>
      <c r="AJ36" s="121"/>
      <c r="AK36" s="120"/>
      <c r="AL36" s="120"/>
    </row>
    <row r="37" spans="1:36" s="2" customFormat="1" ht="3" customHeight="1">
      <c r="A37" s="123"/>
      <c r="B37" s="123"/>
      <c r="C37" s="280"/>
      <c r="D37" s="128"/>
      <c r="E37" s="123"/>
      <c r="F37" s="281"/>
      <c r="G37" s="282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</row>
    <row r="38" spans="1:38" ht="12.75">
      <c r="A38" s="121"/>
      <c r="B38" s="121"/>
      <c r="C38" s="278"/>
      <c r="D38" s="301"/>
      <c r="E38" s="288"/>
      <c r="F38" s="132" t="s">
        <v>24</v>
      </c>
      <c r="G38" s="294" t="s">
        <v>206</v>
      </c>
      <c r="H38" s="288"/>
      <c r="I38" s="288"/>
      <c r="J38" s="288"/>
      <c r="K38" s="288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0"/>
      <c r="AL38" s="120"/>
    </row>
    <row r="39" spans="1:36" s="2" customFormat="1" ht="3" customHeight="1">
      <c r="A39" s="123"/>
      <c r="B39" s="123"/>
      <c r="C39" s="284"/>
      <c r="D39" s="272"/>
      <c r="E39" s="8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 s="120"/>
      <c r="AC39" s="120"/>
      <c r="AD39" s="120"/>
      <c r="AE39" s="120"/>
      <c r="AF39" s="123"/>
      <c r="AG39" s="123"/>
      <c r="AH39" s="123"/>
      <c r="AI39" s="123"/>
      <c r="AJ39" s="123"/>
    </row>
    <row r="40" spans="1:38" ht="12.75">
      <c r="A40" s="121"/>
      <c r="B40" s="121"/>
      <c r="C40" s="278"/>
      <c r="D40" s="312"/>
      <c r="F40" s="1" t="s">
        <v>264</v>
      </c>
      <c r="G40" t="s">
        <v>188</v>
      </c>
      <c r="AB40" s="120"/>
      <c r="AC40" s="120"/>
      <c r="AD40" s="120"/>
      <c r="AE40" s="120"/>
      <c r="AF40" s="121"/>
      <c r="AG40" s="121"/>
      <c r="AH40" s="121"/>
      <c r="AI40" s="121"/>
      <c r="AJ40" s="121"/>
      <c r="AK40" s="120"/>
      <c r="AL40" s="120"/>
    </row>
    <row r="41" spans="1:36" s="2" customFormat="1" ht="3" customHeight="1">
      <c r="A41" s="123"/>
      <c r="B41" s="123"/>
      <c r="C41" s="284"/>
      <c r="D41" s="272"/>
      <c r="E41" s="8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 s="120"/>
      <c r="AC41" s="120"/>
      <c r="AD41" s="120"/>
      <c r="AE41" s="120"/>
      <c r="AF41" s="123"/>
      <c r="AG41" s="123"/>
      <c r="AH41" s="123"/>
      <c r="AI41" s="123"/>
      <c r="AJ41" s="123"/>
    </row>
    <row r="42" spans="1:38" ht="12.75">
      <c r="A42" s="121"/>
      <c r="B42" s="121"/>
      <c r="C42" s="278"/>
      <c r="D42" s="300"/>
      <c r="F42" s="1" t="s">
        <v>196</v>
      </c>
      <c r="G42" t="s">
        <v>261</v>
      </c>
      <c r="AB42" s="120"/>
      <c r="AC42" s="120"/>
      <c r="AD42" s="120"/>
      <c r="AE42" s="120"/>
      <c r="AF42" s="121"/>
      <c r="AG42" s="121"/>
      <c r="AH42" s="121"/>
      <c r="AI42" s="121"/>
      <c r="AJ42" s="121"/>
      <c r="AK42" s="120"/>
      <c r="AL42" s="120"/>
    </row>
    <row r="43" spans="1:36" s="2" customFormat="1" ht="3" customHeight="1">
      <c r="A43" s="123"/>
      <c r="B43" s="123"/>
      <c r="C43" s="284"/>
      <c r="D43" s="272"/>
      <c r="E43" s="8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 s="120"/>
      <c r="AC43" s="120"/>
      <c r="AD43" s="120"/>
      <c r="AE43" s="120"/>
      <c r="AF43" s="123"/>
      <c r="AG43" s="123"/>
      <c r="AH43" s="123"/>
      <c r="AI43" s="123"/>
      <c r="AJ43" s="123"/>
    </row>
    <row r="44" spans="1:38" ht="12.75">
      <c r="A44" s="121"/>
      <c r="B44" s="121"/>
      <c r="C44" s="278"/>
      <c r="D44" s="300"/>
      <c r="F44" s="1" t="s">
        <v>359</v>
      </c>
      <c r="G44" s="4" t="s">
        <v>360</v>
      </c>
      <c r="AB44" s="120"/>
      <c r="AC44" s="120"/>
      <c r="AD44" s="120"/>
      <c r="AE44" s="120"/>
      <c r="AF44" s="121"/>
      <c r="AG44" s="121"/>
      <c r="AH44" s="121"/>
      <c r="AI44" s="121"/>
      <c r="AJ44" s="121"/>
      <c r="AK44" s="120"/>
      <c r="AL44" s="120"/>
    </row>
    <row r="45" spans="3:38" ht="12.75">
      <c r="C45" s="271"/>
      <c r="D45" s="272"/>
      <c r="E45" s="8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</row>
    <row r="46" spans="3:38" ht="12.75">
      <c r="C46" s="271"/>
      <c r="D46" s="272"/>
      <c r="E46" s="8"/>
      <c r="F46" s="337" t="s">
        <v>361</v>
      </c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9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</row>
    <row r="47" spans="28:38" ht="12.75"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</row>
    <row r="48" spans="3:38" ht="12.75">
      <c r="C48" s="70" t="s">
        <v>210</v>
      </c>
      <c r="D48" s="71" t="s">
        <v>211</v>
      </c>
      <c r="E48" s="10"/>
      <c r="F48" s="10"/>
      <c r="G48" s="10"/>
      <c r="H48" s="10"/>
      <c r="I48" s="10"/>
      <c r="J48" s="8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</row>
    <row r="49" spans="3:38" ht="12.75">
      <c r="C49" s="271"/>
      <c r="D49" s="272"/>
      <c r="E49" s="8"/>
      <c r="F49" s="8"/>
      <c r="G49" s="8"/>
      <c r="H49" s="8"/>
      <c r="I49" s="8"/>
      <c r="J49" s="8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</row>
    <row r="50" spans="6:38" ht="12.75">
      <c r="F50" s="1" t="s">
        <v>256</v>
      </c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</row>
    <row r="51" spans="3:38" ht="12.75">
      <c r="C51" s="69"/>
      <c r="D51" s="300"/>
      <c r="E51" s="8"/>
      <c r="G51" t="s">
        <v>270</v>
      </c>
      <c r="H51" s="273" t="s">
        <v>189</v>
      </c>
      <c r="I51" s="8"/>
      <c r="J51" s="8"/>
      <c r="K51" s="8"/>
      <c r="L51" s="8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</row>
    <row r="52" spans="3:8" s="2" customFormat="1" ht="3" customHeight="1">
      <c r="C52" s="85"/>
      <c r="D52" s="6"/>
      <c r="G52" s="86"/>
      <c r="H52" s="65"/>
    </row>
    <row r="53" spans="3:38" ht="12.75">
      <c r="C53" s="69"/>
      <c r="D53" s="300"/>
      <c r="E53" s="8"/>
      <c r="G53" t="s">
        <v>271</v>
      </c>
      <c r="H53" s="273" t="s">
        <v>269</v>
      </c>
      <c r="I53" s="8"/>
      <c r="J53" s="8"/>
      <c r="K53" s="8"/>
      <c r="L53" s="8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</row>
    <row r="54" spans="3:7" s="2" customFormat="1" ht="3" customHeight="1">
      <c r="C54" s="85"/>
      <c r="D54" s="6"/>
      <c r="F54" s="86"/>
      <c r="G54" s="65"/>
    </row>
    <row r="55" spans="3:38" ht="12.75">
      <c r="C55" s="69"/>
      <c r="D55" s="300"/>
      <c r="E55" s="8"/>
      <c r="G55" t="s">
        <v>272</v>
      </c>
      <c r="H55" s="77" t="s">
        <v>459</v>
      </c>
      <c r="I55" s="8"/>
      <c r="J55" s="8"/>
      <c r="K55" s="8"/>
      <c r="L55" s="8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</row>
    <row r="56" spans="3:7" s="2" customFormat="1" ht="3" customHeight="1">
      <c r="C56" s="85"/>
      <c r="D56" s="6"/>
      <c r="F56" s="86"/>
      <c r="G56" s="65"/>
    </row>
    <row r="57" spans="3:38" ht="26.25" customHeight="1">
      <c r="C57" s="69"/>
      <c r="D57" s="300"/>
      <c r="E57" s="8"/>
      <c r="G57" s="591" t="s">
        <v>273</v>
      </c>
      <c r="H57" s="597" t="s">
        <v>463</v>
      </c>
      <c r="I57" s="598"/>
      <c r="J57" s="598"/>
      <c r="K57" s="598"/>
      <c r="L57" s="598"/>
      <c r="M57" s="598"/>
      <c r="N57" s="598"/>
      <c r="O57" s="598"/>
      <c r="P57" s="598"/>
      <c r="Q57" s="598"/>
      <c r="R57" s="598"/>
      <c r="S57" s="598"/>
      <c r="T57" s="598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98"/>
      <c r="AI57" s="598"/>
      <c r="AJ57" s="120"/>
      <c r="AK57" s="120"/>
      <c r="AL57" s="120"/>
    </row>
    <row r="58" spans="3:8" s="2" customFormat="1" ht="3" customHeight="1">
      <c r="C58" s="85"/>
      <c r="D58" s="6"/>
      <c r="F58" s="86"/>
      <c r="G58" s="86"/>
      <c r="H58" s="65"/>
    </row>
    <row r="59" spans="3:38" ht="12.75">
      <c r="C59" s="69"/>
      <c r="D59" s="300"/>
      <c r="E59" s="8"/>
      <c r="G59" t="s">
        <v>274</v>
      </c>
      <c r="H59" s="5" t="s">
        <v>352</v>
      </c>
      <c r="I59" s="8"/>
      <c r="J59" s="8"/>
      <c r="K59" s="8"/>
      <c r="L59" s="8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</row>
    <row r="60" spans="3:8" s="2" customFormat="1" ht="3" customHeight="1">
      <c r="C60" s="261"/>
      <c r="D60" s="262"/>
      <c r="F60" s="86"/>
      <c r="G60" s="86"/>
      <c r="H60" s="65"/>
    </row>
    <row r="61" spans="3:38" ht="12.75">
      <c r="C61" s="69"/>
      <c r="D61" s="301"/>
      <c r="E61" s="8"/>
      <c r="G61" t="s">
        <v>275</v>
      </c>
      <c r="H61" s="5" t="s">
        <v>354</v>
      </c>
      <c r="I61" s="8"/>
      <c r="J61" s="8"/>
      <c r="K61" s="8"/>
      <c r="L61" s="8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</row>
    <row r="62" spans="3:8" s="2" customFormat="1" ht="3" customHeight="1">
      <c r="C62" s="261"/>
      <c r="D62" s="260"/>
      <c r="F62" s="86"/>
      <c r="G62" s="86" t="s">
        <v>259</v>
      </c>
      <c r="H62" s="65"/>
    </row>
    <row r="63" spans="3:38" ht="12.75">
      <c r="C63" s="69"/>
      <c r="D63" s="301"/>
      <c r="E63" s="8"/>
      <c r="G63" t="s">
        <v>276</v>
      </c>
      <c r="H63" s="5" t="s">
        <v>353</v>
      </c>
      <c r="I63" s="8"/>
      <c r="J63" s="8"/>
      <c r="K63" s="8"/>
      <c r="L63" s="8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</row>
    <row r="64" spans="3:7" s="2" customFormat="1" ht="3" customHeight="1">
      <c r="C64" s="85"/>
      <c r="D64" s="6"/>
      <c r="F64" s="86"/>
      <c r="G64" s="65"/>
    </row>
    <row r="65" spans="3:38" ht="12.75">
      <c r="C65" s="69"/>
      <c r="D65" s="300"/>
      <c r="E65" s="8"/>
      <c r="G65" t="s">
        <v>277</v>
      </c>
      <c r="H65" s="5" t="s">
        <v>255</v>
      </c>
      <c r="I65" s="8"/>
      <c r="J65" s="8"/>
      <c r="K65" s="8"/>
      <c r="L65" s="8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</row>
    <row r="66" spans="3:8" s="2" customFormat="1" ht="3" customHeight="1">
      <c r="C66" s="85"/>
      <c r="D66" s="6"/>
      <c r="F66" s="86"/>
      <c r="G66" s="86"/>
      <c r="H66" s="65"/>
    </row>
    <row r="67" spans="3:38" ht="12.75">
      <c r="C67" s="69"/>
      <c r="D67" s="301"/>
      <c r="E67" s="8"/>
      <c r="G67" t="s">
        <v>278</v>
      </c>
      <c r="H67" s="5" t="s">
        <v>257</v>
      </c>
      <c r="I67" s="8"/>
      <c r="J67" s="8"/>
      <c r="K67" s="8"/>
      <c r="L67" s="8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</row>
    <row r="68" spans="3:8" s="2" customFormat="1" ht="3" customHeight="1">
      <c r="C68" s="261"/>
      <c r="D68" s="260"/>
      <c r="F68" s="86"/>
      <c r="G68" s="86"/>
      <c r="H68" s="65"/>
    </row>
    <row r="69" spans="3:38" ht="12.75">
      <c r="C69" s="69"/>
      <c r="D69" s="301"/>
      <c r="E69" s="8"/>
      <c r="G69" t="s">
        <v>260</v>
      </c>
      <c r="H69" s="5" t="s">
        <v>258</v>
      </c>
      <c r="I69" s="8"/>
      <c r="J69" s="8"/>
      <c r="K69" s="8"/>
      <c r="L69" s="8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</row>
    <row r="70" spans="3:8" s="2" customFormat="1" ht="3" customHeight="1">
      <c r="C70" s="261"/>
      <c r="D70" s="260"/>
      <c r="F70" s="86"/>
      <c r="G70" s="86"/>
      <c r="H70" s="65"/>
    </row>
    <row r="71" spans="3:38" ht="24" customHeight="1">
      <c r="C71" s="69"/>
      <c r="D71" s="301"/>
      <c r="E71" s="8"/>
      <c r="G71" s="591" t="s">
        <v>461</v>
      </c>
      <c r="H71" s="597" t="s">
        <v>462</v>
      </c>
      <c r="I71" s="598"/>
      <c r="J71" s="598"/>
      <c r="K71" s="598"/>
      <c r="L71" s="598"/>
      <c r="M71" s="598"/>
      <c r="N71" s="598"/>
      <c r="O71" s="598"/>
      <c r="P71" s="598"/>
      <c r="Q71" s="598"/>
      <c r="R71" s="598"/>
      <c r="S71" s="598"/>
      <c r="T71" s="598"/>
      <c r="U71" s="598"/>
      <c r="V71" s="598"/>
      <c r="W71" s="598"/>
      <c r="X71" s="598"/>
      <c r="Y71" s="598"/>
      <c r="Z71" s="598"/>
      <c r="AA71" s="598"/>
      <c r="AB71" s="598"/>
      <c r="AC71" s="598"/>
      <c r="AD71" s="598"/>
      <c r="AE71" s="598"/>
      <c r="AF71" s="598"/>
      <c r="AG71" s="598"/>
      <c r="AH71" s="598"/>
      <c r="AI71" s="598"/>
      <c r="AJ71" s="120"/>
      <c r="AK71" s="120"/>
      <c r="AL71" s="120"/>
    </row>
    <row r="72" spans="3:38" ht="12.75">
      <c r="C72" s="69"/>
      <c r="D72" s="391"/>
      <c r="E72" s="8"/>
      <c r="H72" s="5"/>
      <c r="I72" s="8"/>
      <c r="J72" s="8"/>
      <c r="K72" s="8"/>
      <c r="L72" s="8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</row>
    <row r="73" spans="3:38" ht="6" customHeight="1">
      <c r="C73" s="271"/>
      <c r="D73" s="272"/>
      <c r="E73" s="8"/>
      <c r="F73" s="8"/>
      <c r="G73" s="8"/>
      <c r="H73" s="8"/>
      <c r="I73" s="8"/>
      <c r="J73" s="8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</row>
    <row r="74" spans="3:38" ht="12.75" customHeight="1">
      <c r="C74" s="70" t="s">
        <v>212</v>
      </c>
      <c r="D74" s="71" t="s">
        <v>213</v>
      </c>
      <c r="E74" s="10"/>
      <c r="F74" s="10"/>
      <c r="G74" s="10"/>
      <c r="H74" s="10"/>
      <c r="I74" s="10"/>
      <c r="J74" s="10"/>
      <c r="K74" s="10"/>
      <c r="L74" s="1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</row>
    <row r="75" spans="3:38" ht="9" customHeight="1">
      <c r="C75" s="271"/>
      <c r="D75" s="272"/>
      <c r="E75" s="8"/>
      <c r="F75" s="8"/>
      <c r="G75" s="8"/>
      <c r="H75" s="8"/>
      <c r="I75" s="8"/>
      <c r="J75" s="8"/>
      <c r="K75" s="8"/>
      <c r="L75" s="8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</row>
    <row r="76" spans="3:38" ht="12.75">
      <c r="C76" s="271"/>
      <c r="D76" s="272"/>
      <c r="E76" s="8"/>
      <c r="F76" s="8"/>
      <c r="G76" s="8" t="s">
        <v>214</v>
      </c>
      <c r="H76" s="8" t="s">
        <v>279</v>
      </c>
      <c r="I76" s="8"/>
      <c r="J76" s="8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</row>
    <row r="77" spans="3:38" ht="12.75">
      <c r="C77" s="271"/>
      <c r="D77" s="272"/>
      <c r="E77" s="8"/>
      <c r="F77" s="8"/>
      <c r="G77" s="8" t="s">
        <v>214</v>
      </c>
      <c r="H77" s="8" t="s">
        <v>262</v>
      </c>
      <c r="I77" s="8"/>
      <c r="J77" s="8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</row>
    <row r="78" spans="3:38" ht="12.75">
      <c r="C78" s="271"/>
      <c r="D78" s="272"/>
      <c r="E78" s="8"/>
      <c r="F78" s="8"/>
      <c r="G78" s="8" t="s">
        <v>214</v>
      </c>
      <c r="H78" s="8" t="s">
        <v>215</v>
      </c>
      <c r="I78" s="8"/>
      <c r="J78" s="8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</row>
    <row r="79" spans="1:38" s="4" customFormat="1" ht="12.75">
      <c r="A79" s="76"/>
      <c r="B79" s="79" t="s">
        <v>105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6"/>
      <c r="Q79" s="76"/>
      <c r="R79" s="76"/>
      <c r="S79" s="76"/>
      <c r="T79" s="77"/>
      <c r="U79" s="77"/>
      <c r="V79" s="77"/>
      <c r="W79" s="77"/>
      <c r="X79" s="77"/>
      <c r="Y79" s="77"/>
      <c r="Z79" s="77"/>
      <c r="AA79" s="77"/>
      <c r="AB79" s="266"/>
      <c r="AC79" s="266"/>
      <c r="AD79" s="266"/>
      <c r="AE79" s="267"/>
      <c r="AF79" s="267"/>
      <c r="AG79" s="267"/>
      <c r="AH79" s="267"/>
      <c r="AI79" s="267"/>
      <c r="AJ79" s="267"/>
      <c r="AK79" s="267"/>
      <c r="AL79" s="267"/>
    </row>
    <row r="80" spans="1:38" s="4" customFormat="1" ht="12.75">
      <c r="A80" s="78"/>
      <c r="B80" s="67"/>
      <c r="C80" s="67"/>
      <c r="D80" s="67"/>
      <c r="E80" s="67"/>
      <c r="F80" s="67"/>
      <c r="G80" s="67"/>
      <c r="H80" s="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</row>
    <row r="81" spans="1:38" s="4" customFormat="1" ht="12.75">
      <c r="A81" s="78"/>
      <c r="D81" s="4" t="s">
        <v>280</v>
      </c>
      <c r="E81" s="67"/>
      <c r="F81" s="67"/>
      <c r="G81" s="67"/>
      <c r="H81" s="67"/>
      <c r="I81" s="67"/>
      <c r="J81" s="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</row>
    <row r="82" spans="28:38" s="4" customFormat="1" ht="8.25" customHeight="1"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</row>
    <row r="83" spans="1:38" s="20" customFormat="1" ht="12.75">
      <c r="A83" s="74"/>
      <c r="D83" s="81" t="s">
        <v>104</v>
      </c>
      <c r="E83" s="74"/>
      <c r="F83" s="74"/>
      <c r="G83" s="74"/>
      <c r="H83" s="74"/>
      <c r="I83" s="80"/>
      <c r="J83" s="60"/>
      <c r="AB83" s="268"/>
      <c r="AC83" s="268"/>
      <c r="AD83" s="268"/>
      <c r="AE83" s="253"/>
      <c r="AF83" s="268"/>
      <c r="AG83" s="268"/>
      <c r="AH83" s="268"/>
      <c r="AI83" s="268"/>
      <c r="AJ83" s="268"/>
      <c r="AK83" s="268"/>
      <c r="AL83" s="268"/>
    </row>
    <row r="84" spans="1:38" s="20" customFormat="1" ht="6.75" customHeight="1">
      <c r="A84" s="72"/>
      <c r="D84" s="80"/>
      <c r="E84" s="80"/>
      <c r="F84" s="80"/>
      <c r="G84" s="80"/>
      <c r="H84" s="80"/>
      <c r="I84" s="80"/>
      <c r="J84" s="60"/>
      <c r="AB84" s="268"/>
      <c r="AC84" s="268"/>
      <c r="AD84" s="120"/>
      <c r="AE84" s="120"/>
      <c r="AF84" s="268"/>
      <c r="AG84" s="268"/>
      <c r="AH84" s="268"/>
      <c r="AI84" s="268"/>
      <c r="AJ84" s="268"/>
      <c r="AK84" s="268"/>
      <c r="AL84" s="268"/>
    </row>
    <row r="85" spans="1:38" s="25" customFormat="1" ht="12.75">
      <c r="A85" s="82"/>
      <c r="D85" s="25" t="s">
        <v>336</v>
      </c>
      <c r="AB85" s="269"/>
      <c r="AC85" s="269"/>
      <c r="AD85" s="269"/>
      <c r="AE85" s="269"/>
      <c r="AF85" s="269"/>
      <c r="AG85" s="269"/>
      <c r="AH85" s="269"/>
      <c r="AI85" s="269"/>
      <c r="AJ85" s="268"/>
      <c r="AK85" s="253"/>
      <c r="AL85" s="268"/>
    </row>
    <row r="86" spans="1:38" s="25" customFormat="1" ht="12.75">
      <c r="A86" s="82"/>
      <c r="E86" s="25" t="s">
        <v>337</v>
      </c>
      <c r="AB86" s="269"/>
      <c r="AC86" s="269"/>
      <c r="AD86" s="269"/>
      <c r="AE86" s="269"/>
      <c r="AF86" s="269"/>
      <c r="AG86" s="269"/>
      <c r="AH86" s="269"/>
      <c r="AI86" s="269"/>
      <c r="AJ86" s="268"/>
      <c r="AK86" s="253"/>
      <c r="AL86" s="268"/>
    </row>
    <row r="87" spans="1:38" s="25" customFormat="1" ht="12.75">
      <c r="A87" s="82"/>
      <c r="F87" s="340" t="s">
        <v>355</v>
      </c>
      <c r="G87" s="341"/>
      <c r="H87" s="341"/>
      <c r="I87" s="341"/>
      <c r="J87" s="341"/>
      <c r="K87" s="341"/>
      <c r="L87" s="341"/>
      <c r="M87" s="341"/>
      <c r="N87" s="417"/>
      <c r="O87" s="417"/>
      <c r="P87" s="417"/>
      <c r="Q87" s="417"/>
      <c r="R87" s="417"/>
      <c r="S87" s="417"/>
      <c r="T87" s="417"/>
      <c r="U87" s="417"/>
      <c r="V87" s="417"/>
      <c r="W87" s="418"/>
      <c r="AB87" s="269"/>
      <c r="AC87" s="269"/>
      <c r="AD87" s="269"/>
      <c r="AE87" s="269"/>
      <c r="AF87" s="269"/>
      <c r="AG87" s="269"/>
      <c r="AH87" s="269"/>
      <c r="AI87" s="269"/>
      <c r="AJ87" s="268"/>
      <c r="AK87" s="253"/>
      <c r="AL87" s="268"/>
    </row>
    <row r="88" spans="1:38" s="20" customFormat="1" ht="12.75">
      <c r="A88" s="72"/>
      <c r="B88" s="80"/>
      <c r="C88" s="80"/>
      <c r="D88" s="80"/>
      <c r="E88" s="80"/>
      <c r="F88" s="80"/>
      <c r="G88" s="80"/>
      <c r="H88" s="60"/>
      <c r="P88" s="78"/>
      <c r="Q88" s="67"/>
      <c r="R88" s="67"/>
      <c r="S88" s="67"/>
      <c r="T88" s="67"/>
      <c r="U88" s="67"/>
      <c r="V88" s="67"/>
      <c r="W88" s="67"/>
      <c r="AB88" s="268"/>
      <c r="AC88" s="268"/>
      <c r="AD88" s="268"/>
      <c r="AE88" s="268"/>
      <c r="AF88" s="268"/>
      <c r="AG88" s="268"/>
      <c r="AH88" s="267"/>
      <c r="AI88" s="267"/>
      <c r="AJ88" s="120"/>
      <c r="AK88" s="120"/>
      <c r="AL88" s="268"/>
    </row>
    <row r="89" spans="1:38" s="4" customFormat="1" ht="12.75">
      <c r="A89" s="76"/>
      <c r="B89" s="79" t="s">
        <v>32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6"/>
      <c r="Q89" s="76"/>
      <c r="R89" s="76"/>
      <c r="S89" s="76"/>
      <c r="T89" s="77"/>
      <c r="U89" s="77"/>
      <c r="V89" s="77"/>
      <c r="W89" s="77"/>
      <c r="X89" s="77"/>
      <c r="Y89" s="77"/>
      <c r="Z89" s="77"/>
      <c r="AA89" s="77"/>
      <c r="AB89" s="120"/>
      <c r="AC89" s="266"/>
      <c r="AD89" s="266"/>
      <c r="AE89" s="267"/>
      <c r="AF89" s="267"/>
      <c r="AG89" s="267"/>
      <c r="AH89" s="267"/>
      <c r="AI89" s="267"/>
      <c r="AJ89" s="267"/>
      <c r="AK89" s="267"/>
      <c r="AL89" s="267"/>
    </row>
    <row r="90" spans="1:38" ht="12.75">
      <c r="A90" s="9"/>
      <c r="B90" s="9"/>
      <c r="C90" s="9"/>
      <c r="D90" s="9"/>
      <c r="E90" s="9"/>
      <c r="F90" s="9"/>
      <c r="G90" s="9"/>
      <c r="I90" s="59"/>
      <c r="J90" s="59"/>
      <c r="K90" s="59"/>
      <c r="L90" s="59"/>
      <c r="M90" s="59"/>
      <c r="N90" s="59"/>
      <c r="O90" s="59"/>
      <c r="P90" s="78"/>
      <c r="Q90" s="67"/>
      <c r="R90" s="67"/>
      <c r="S90" s="67"/>
      <c r="T90" s="67"/>
      <c r="U90" s="67"/>
      <c r="V90" s="67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</row>
    <row r="91" spans="1:39" ht="12.75">
      <c r="A91" s="9"/>
      <c r="B91" s="9"/>
      <c r="D91" s="61" t="s">
        <v>319</v>
      </c>
      <c r="E91" s="37"/>
      <c r="F91" s="37"/>
      <c r="G91" s="1"/>
      <c r="H91" s="59"/>
      <c r="I91" s="59"/>
      <c r="J91" s="59"/>
      <c r="K91" s="59"/>
      <c r="L91" s="59"/>
      <c r="M91" s="59"/>
      <c r="N91" s="59"/>
      <c r="O91" s="59"/>
      <c r="P91" s="59"/>
      <c r="Q91" s="80"/>
      <c r="R91" s="80"/>
      <c r="S91" s="80"/>
      <c r="T91" s="80"/>
      <c r="U91" s="73"/>
      <c r="V91" s="73"/>
      <c r="AB91" s="120"/>
      <c r="AC91" s="120"/>
      <c r="AD91" s="120"/>
      <c r="AE91" s="120"/>
      <c r="AF91" s="270"/>
      <c r="AG91" s="120"/>
      <c r="AH91" s="120"/>
      <c r="AI91" s="120"/>
      <c r="AJ91" s="120"/>
      <c r="AK91" s="120"/>
      <c r="AL91" s="120"/>
      <c r="AM91" s="120"/>
    </row>
    <row r="92" spans="4:38" ht="12.75">
      <c r="D92" s="69" t="s">
        <v>216</v>
      </c>
      <c r="E92" s="1"/>
      <c r="F92" s="1"/>
      <c r="G92" s="1"/>
      <c r="H92" s="69"/>
      <c r="I92" s="69"/>
      <c r="J92" s="69"/>
      <c r="K92" s="69"/>
      <c r="L92" s="69"/>
      <c r="M92" s="69"/>
      <c r="N92" s="69"/>
      <c r="O92" s="69"/>
      <c r="P92" s="69"/>
      <c r="Q92" s="20"/>
      <c r="R92" s="20"/>
      <c r="S92" s="20"/>
      <c r="T92" s="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</row>
    <row r="93" spans="2:38" ht="12.75">
      <c r="B93" s="35"/>
      <c r="D93" s="61" t="s">
        <v>320</v>
      </c>
      <c r="E93" s="1"/>
      <c r="F93" s="1"/>
      <c r="G93" s="1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AB93" s="120"/>
      <c r="AC93" s="120"/>
      <c r="AD93" s="120"/>
      <c r="AE93" s="268"/>
      <c r="AF93" s="253"/>
      <c r="AG93" s="268"/>
      <c r="AH93" s="120"/>
      <c r="AI93" s="120"/>
      <c r="AJ93" s="120"/>
      <c r="AK93" s="120"/>
      <c r="AL93" s="120"/>
    </row>
    <row r="94" spans="4:38" ht="12.75">
      <c r="D94" s="69"/>
      <c r="E94" s="1"/>
      <c r="F94" s="1"/>
      <c r="G94" s="1"/>
      <c r="H94" s="1"/>
      <c r="I94" s="59"/>
      <c r="J94" s="59"/>
      <c r="K94" s="59"/>
      <c r="L94" s="59"/>
      <c r="M94" s="59"/>
      <c r="N94" s="59"/>
      <c r="O94" s="59"/>
      <c r="P94" s="59"/>
      <c r="Q94" s="59"/>
      <c r="R94" s="20"/>
      <c r="S94" s="20"/>
      <c r="T94" s="20"/>
      <c r="AB94" s="120"/>
      <c r="AC94" s="120"/>
      <c r="AD94" s="120"/>
      <c r="AE94" s="120"/>
      <c r="AF94" s="120"/>
      <c r="AG94" s="268"/>
      <c r="AH94" s="120"/>
      <c r="AI94" s="120"/>
      <c r="AJ94" s="120"/>
      <c r="AK94" s="120"/>
      <c r="AL94" s="120"/>
    </row>
    <row r="95" spans="2:37" ht="12.75">
      <c r="B95" s="595" t="s">
        <v>348</v>
      </c>
      <c r="C95" s="596"/>
      <c r="D95" s="596"/>
      <c r="E95" s="596"/>
      <c r="F95" s="596"/>
      <c r="G95" s="596"/>
      <c r="H95" s="596"/>
      <c r="I95" s="596"/>
      <c r="J95" s="596"/>
      <c r="K95" s="596"/>
      <c r="L95" s="596"/>
      <c r="M95" s="596"/>
      <c r="N95" s="596"/>
      <c r="O95" s="596"/>
      <c r="P95" s="596"/>
      <c r="Q95" s="596"/>
      <c r="R95" s="596"/>
      <c r="S95" s="596"/>
      <c r="T95" s="596"/>
      <c r="U95" s="596"/>
      <c r="V95" s="596"/>
      <c r="W95" s="596"/>
      <c r="X95" s="596"/>
      <c r="Y95" s="596"/>
      <c r="Z95" s="596"/>
      <c r="AA95" s="596"/>
      <c r="AB95" s="596"/>
      <c r="AC95" s="596"/>
      <c r="AD95" s="596"/>
      <c r="AE95" s="596"/>
      <c r="AF95" s="596"/>
      <c r="AG95" s="596"/>
      <c r="AH95" s="120"/>
      <c r="AI95" s="120"/>
      <c r="AJ95" s="120"/>
      <c r="AK95" s="120"/>
    </row>
    <row r="96" spans="2:37" ht="47.25" customHeight="1">
      <c r="B96" s="596"/>
      <c r="C96" s="596"/>
      <c r="D96" s="596"/>
      <c r="E96" s="596"/>
      <c r="F96" s="596"/>
      <c r="G96" s="596"/>
      <c r="H96" s="596"/>
      <c r="I96" s="596"/>
      <c r="J96" s="596"/>
      <c r="K96" s="596"/>
      <c r="L96" s="596"/>
      <c r="M96" s="596"/>
      <c r="N96" s="596"/>
      <c r="O96" s="596"/>
      <c r="P96" s="596"/>
      <c r="Q96" s="596"/>
      <c r="R96" s="596"/>
      <c r="S96" s="596"/>
      <c r="T96" s="596"/>
      <c r="U96" s="596"/>
      <c r="V96" s="596"/>
      <c r="W96" s="596"/>
      <c r="X96" s="596"/>
      <c r="Y96" s="596"/>
      <c r="Z96" s="596"/>
      <c r="AA96" s="596"/>
      <c r="AB96" s="596"/>
      <c r="AC96" s="596"/>
      <c r="AD96" s="596"/>
      <c r="AE96" s="596"/>
      <c r="AF96" s="596"/>
      <c r="AG96" s="596"/>
      <c r="AH96" s="120"/>
      <c r="AI96" s="120"/>
      <c r="AJ96" s="120"/>
      <c r="AK96" s="120"/>
    </row>
    <row r="97" spans="2:37" ht="38.25" customHeight="1">
      <c r="B97" s="596"/>
      <c r="C97" s="596"/>
      <c r="D97" s="596"/>
      <c r="E97" s="596"/>
      <c r="F97" s="596"/>
      <c r="G97" s="596"/>
      <c r="H97" s="596"/>
      <c r="I97" s="596"/>
      <c r="J97" s="596"/>
      <c r="K97" s="596"/>
      <c r="L97" s="596"/>
      <c r="M97" s="596"/>
      <c r="N97" s="596"/>
      <c r="O97" s="596"/>
      <c r="P97" s="596"/>
      <c r="Q97" s="596"/>
      <c r="R97" s="596"/>
      <c r="S97" s="596"/>
      <c r="T97" s="596"/>
      <c r="U97" s="596"/>
      <c r="V97" s="596"/>
      <c r="W97" s="596"/>
      <c r="X97" s="596"/>
      <c r="Y97" s="596"/>
      <c r="Z97" s="596"/>
      <c r="AA97" s="596"/>
      <c r="AB97" s="596"/>
      <c r="AC97" s="596"/>
      <c r="AD97" s="596"/>
      <c r="AE97" s="596"/>
      <c r="AF97" s="596"/>
      <c r="AG97" s="596"/>
      <c r="AH97" s="120"/>
      <c r="AI97" s="120"/>
      <c r="AJ97" s="120"/>
      <c r="AK97" s="120"/>
    </row>
    <row r="98" spans="4:38" ht="12.75">
      <c r="D98" s="61"/>
      <c r="E98" s="1"/>
      <c r="F98" s="1"/>
      <c r="G98" s="69"/>
      <c r="H98" s="1"/>
      <c r="I98" s="59"/>
      <c r="J98" s="59"/>
      <c r="K98" s="59"/>
      <c r="L98" s="59"/>
      <c r="M98" s="59"/>
      <c r="N98" s="59"/>
      <c r="O98" s="59"/>
      <c r="P98" s="59"/>
      <c r="Q98" s="59"/>
      <c r="R98" s="20"/>
      <c r="S98" s="20"/>
      <c r="T98" s="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</row>
    <row r="99" spans="28:38" ht="12.75"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</row>
    <row r="102" spans="2:23" ht="12.75">
      <c r="B102" s="9"/>
      <c r="C102" s="9"/>
      <c r="D102" s="9"/>
      <c r="E102" s="9"/>
      <c r="F102" s="9"/>
      <c r="G102" s="9"/>
      <c r="I102" s="59"/>
      <c r="J102" s="59"/>
      <c r="K102" s="59"/>
      <c r="L102" s="59"/>
      <c r="M102" s="59"/>
      <c r="N102" s="59"/>
      <c r="O102" s="59"/>
      <c r="P102" s="74"/>
      <c r="Q102" s="74"/>
      <c r="R102" s="74"/>
      <c r="S102" s="75"/>
      <c r="T102" s="75"/>
      <c r="U102" s="75"/>
      <c r="V102" s="73"/>
      <c r="W102" s="67"/>
    </row>
  </sheetData>
  <sheetProtection selectLockedCells="1"/>
  <mergeCells count="4">
    <mergeCell ref="I2:AI2"/>
    <mergeCell ref="B95:AG97"/>
    <mergeCell ref="H71:AI71"/>
    <mergeCell ref="H57:AI57"/>
  </mergeCells>
  <printOptions horizontalCentered="1"/>
  <pageMargins left="0.1968503937007874" right="0.1968503937007874" top="0.5118110236220472" bottom="0.5905511811023623" header="0.5118110236220472" footer="0.31496062992125984"/>
  <pageSetup horizontalDpi="600" verticalDpi="600" orientation="portrait" paperSize="9" scale="71" r:id="rId3"/>
  <headerFooter alignWithMargins="0">
    <oddFooter>&amp;L&amp;9SCAN - Aide à la création numérique - &amp;A&amp;R&amp;9&amp;P</oddFooter>
  </headerFooter>
  <rowBreaks count="1" manualBreakCount="1">
    <brk id="100" max="33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6"/>
  <dimension ref="AA1:BZ122"/>
  <sheetViews>
    <sheetView showGridLines="0" zoomScaleSheetLayoutView="100" zoomScalePageLayoutView="0" workbookViewId="0" topLeftCell="A1">
      <selection activeCell="E8" sqref="E8"/>
    </sheetView>
  </sheetViews>
  <sheetFormatPr defaultColWidth="11.421875" defaultRowHeight="12.75"/>
  <cols>
    <col min="27" max="27" width="1.421875" style="0" hidden="1" customWidth="1"/>
    <col min="28" max="52" width="3.7109375" style="0" hidden="1" customWidth="1"/>
    <col min="53" max="53" width="1.7109375" style="0" hidden="1" customWidth="1"/>
    <col min="54" max="56" width="3.7109375" style="0" hidden="1" customWidth="1"/>
    <col min="57" max="57" width="1.7109375" style="0" hidden="1" customWidth="1"/>
    <col min="58" max="59" width="3.7109375" style="0" hidden="1" customWidth="1"/>
    <col min="60" max="60" width="1.7109375" style="0" hidden="1" customWidth="1"/>
    <col min="61" max="62" width="3.7109375" style="0" hidden="1" customWidth="1"/>
    <col min="63" max="63" width="1.7109375" style="5" hidden="1" customWidth="1"/>
    <col min="64" max="66" width="3.7109375" style="0" hidden="1" customWidth="1"/>
    <col min="67" max="67" width="7.28125" style="0" hidden="1" customWidth="1"/>
    <col min="68" max="71" width="3.7109375" style="0" hidden="1" customWidth="1"/>
    <col min="72" max="72" width="0.9921875" style="0" hidden="1" customWidth="1"/>
    <col min="73" max="74" width="3.7109375" style="0" hidden="1" customWidth="1"/>
    <col min="75" max="75" width="5.7109375" style="0" hidden="1" customWidth="1"/>
    <col min="76" max="76" width="8.00390625" style="0" hidden="1" customWidth="1"/>
    <col min="77" max="77" width="3.7109375" style="0" hidden="1" customWidth="1"/>
    <col min="78" max="78" width="5.28125" style="0" hidden="1" customWidth="1"/>
    <col min="79" max="89" width="3.7109375" style="0" hidden="1" customWidth="1"/>
    <col min="90" max="106" width="3.7109375" style="0" customWidth="1"/>
  </cols>
  <sheetData>
    <row r="1" ht="69.75" customHeight="1">
      <c r="AC1" s="20"/>
    </row>
    <row r="2" spans="28:71" s="20" customFormat="1" ht="39.75" customHeight="1" thickBot="1">
      <c r="AB2" s="956" t="s">
        <v>4</v>
      </c>
      <c r="AC2" s="957"/>
      <c r="AD2" s="957"/>
      <c r="AE2" s="957"/>
      <c r="AF2" s="957"/>
      <c r="AG2" s="957"/>
      <c r="AH2" s="957"/>
      <c r="AI2" s="957"/>
      <c r="AJ2" s="957"/>
      <c r="AK2" s="957"/>
      <c r="AL2" s="957"/>
      <c r="AM2" s="957"/>
      <c r="AN2" s="957"/>
      <c r="AO2" s="957"/>
      <c r="AP2" s="957"/>
      <c r="AQ2" s="957"/>
      <c r="AR2" s="957"/>
      <c r="AS2" s="957"/>
      <c r="AT2" s="957"/>
      <c r="AU2" s="957"/>
      <c r="AV2" s="957"/>
      <c r="AW2" s="957"/>
      <c r="AX2" s="957"/>
      <c r="AY2" s="957"/>
      <c r="AZ2" s="957"/>
      <c r="BA2" s="957"/>
      <c r="BB2" s="957"/>
      <c r="BC2" s="957"/>
      <c r="BD2" s="957"/>
      <c r="BE2" s="957"/>
      <c r="BF2" s="957"/>
      <c r="BG2" s="957"/>
      <c r="BH2" s="957"/>
      <c r="BI2" s="957"/>
      <c r="BJ2" s="957"/>
      <c r="BK2" s="957"/>
      <c r="BL2" s="957"/>
      <c r="BM2" s="957"/>
      <c r="BN2" s="957"/>
      <c r="BO2" s="957"/>
      <c r="BP2" s="957"/>
      <c r="BQ2" s="957"/>
      <c r="BR2" s="957"/>
      <c r="BS2" s="958"/>
    </row>
    <row r="3" ht="12.75">
      <c r="AC3" s="20"/>
    </row>
    <row r="4" spans="28:52" ht="12.75">
      <c r="AB4" s="4" t="s">
        <v>9</v>
      </c>
      <c r="AC4" s="1"/>
      <c r="AD4" s="1"/>
      <c r="AE4" s="609">
        <f>'2_Lettre de demande'!K13</f>
        <v>0</v>
      </c>
      <c r="AF4" s="609"/>
      <c r="AG4" s="609"/>
      <c r="AH4" s="609"/>
      <c r="AI4" s="609"/>
      <c r="AJ4" s="609"/>
      <c r="AK4" s="609"/>
      <c r="AL4" s="609"/>
      <c r="AM4" s="609"/>
      <c r="AN4" s="609"/>
      <c r="AO4" s="609"/>
      <c r="AP4" s="609"/>
      <c r="AQ4" s="609"/>
      <c r="AR4" s="609"/>
      <c r="AS4" s="609"/>
      <c r="AT4" s="609"/>
      <c r="AU4" s="609"/>
      <c r="AV4" s="609"/>
      <c r="AW4" s="609"/>
      <c r="AX4" s="609"/>
      <c r="AY4" s="609"/>
      <c r="AZ4" s="609"/>
    </row>
    <row r="5" spans="28:52" ht="6" customHeight="1">
      <c r="AB5" s="4"/>
      <c r="AC5" s="1"/>
      <c r="AD5" s="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2"/>
      <c r="AV5" s="1"/>
      <c r="AW5" s="1"/>
      <c r="AX5" s="1"/>
      <c r="AY5" s="1"/>
      <c r="AZ5" s="1"/>
    </row>
    <row r="6" spans="28:52" ht="12.75">
      <c r="AB6" s="4" t="s">
        <v>10</v>
      </c>
      <c r="AC6" s="1"/>
      <c r="AD6" s="1"/>
      <c r="AE6" s="609" t="e">
        <f>'2_Lettre de demande'!#REF!</f>
        <v>#REF!</v>
      </c>
      <c r="AF6" s="609"/>
      <c r="AG6" s="609"/>
      <c r="AH6" s="609"/>
      <c r="AI6" s="609"/>
      <c r="AJ6" s="609"/>
      <c r="AK6" s="609"/>
      <c r="AL6" s="609"/>
      <c r="AM6" s="609"/>
      <c r="AN6" s="609"/>
      <c r="AO6" s="609"/>
      <c r="AP6" s="609"/>
      <c r="AQ6" s="609"/>
      <c r="AR6" s="609"/>
      <c r="AS6" s="609"/>
      <c r="AT6" s="609"/>
      <c r="AU6" s="609"/>
      <c r="AV6" s="609"/>
      <c r="AW6" s="609"/>
      <c r="AX6" s="609"/>
      <c r="AY6" s="609"/>
      <c r="AZ6" s="609"/>
    </row>
    <row r="8" spans="28:71" s="23" customFormat="1" ht="45" customHeight="1" thickBot="1">
      <c r="AB8" s="950" t="s">
        <v>3</v>
      </c>
      <c r="AC8" s="951"/>
      <c r="AD8" s="951"/>
      <c r="AE8" s="951"/>
      <c r="AF8" s="951"/>
      <c r="AG8" s="951"/>
      <c r="AH8" s="951"/>
      <c r="AI8" s="951"/>
      <c r="AJ8" s="951"/>
      <c r="AK8" s="951"/>
      <c r="AL8" s="951"/>
      <c r="AM8" s="951"/>
      <c r="AN8" s="951"/>
      <c r="AO8" s="951"/>
      <c r="AP8" s="951"/>
      <c r="AQ8" s="951"/>
      <c r="AR8" s="951"/>
      <c r="AS8" s="951"/>
      <c r="AT8" s="951"/>
      <c r="AU8" s="951"/>
      <c r="AV8" s="951"/>
      <c r="AW8" s="951"/>
      <c r="AX8" s="951"/>
      <c r="AY8" s="951"/>
      <c r="AZ8" s="952"/>
      <c r="BA8" s="41"/>
      <c r="BB8" s="944" t="s">
        <v>34</v>
      </c>
      <c r="BC8" s="945"/>
      <c r="BD8" s="946"/>
      <c r="BE8" s="204"/>
      <c r="BF8" s="204"/>
      <c r="BG8" s="204"/>
      <c r="BH8" s="204"/>
      <c r="BI8" s="204"/>
      <c r="BJ8" s="204"/>
      <c r="BK8" s="204"/>
      <c r="BL8" s="953" t="s">
        <v>2</v>
      </c>
      <c r="BM8" s="954"/>
      <c r="BN8" s="955"/>
      <c r="BO8" s="204"/>
      <c r="BP8" s="941" t="s">
        <v>102</v>
      </c>
      <c r="BQ8" s="942"/>
      <c r="BR8" s="943"/>
      <c r="BS8" s="204"/>
    </row>
    <row r="9" ht="12.75">
      <c r="BA9" s="8"/>
    </row>
    <row r="10" spans="28:78" s="11" customFormat="1" ht="13.5" thickBot="1">
      <c r="AB10" s="21" t="s">
        <v>156</v>
      </c>
      <c r="AC10" s="38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C10" s="68">
        <v>3</v>
      </c>
      <c r="BF10" s="215"/>
      <c r="BG10" s="216"/>
      <c r="BI10" s="226"/>
      <c r="BJ10" s="226"/>
      <c r="BK10" s="199"/>
      <c r="BM10" s="220">
        <f>IF(BW10=TRUE,3,0)</f>
        <v>0</v>
      </c>
      <c r="BQ10" s="244"/>
      <c r="BW10" s="12" t="b">
        <v>0</v>
      </c>
      <c r="BX10" s="11" t="b">
        <v>0</v>
      </c>
      <c r="BZ10" s="12"/>
    </row>
    <row r="11" spans="28:69" s="28" customFormat="1" ht="6" customHeight="1">
      <c r="AB11" s="18"/>
      <c r="BC11" s="14"/>
      <c r="BM11" s="221"/>
      <c r="BQ11" s="240"/>
    </row>
    <row r="12" spans="28:75" s="11" customFormat="1" ht="12.75" thickBot="1">
      <c r="AB12" s="21" t="s">
        <v>157</v>
      </c>
      <c r="AC12" s="38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C12" s="68">
        <v>3</v>
      </c>
      <c r="BF12" s="218"/>
      <c r="BG12" s="218"/>
      <c r="BI12" s="226"/>
      <c r="BJ12" s="226"/>
      <c r="BK12" s="199"/>
      <c r="BM12" s="220">
        <f>IF(BW12=TRUE,3,0)</f>
        <v>0</v>
      </c>
      <c r="BQ12" s="244"/>
      <c r="BW12" s="11" t="b">
        <v>0</v>
      </c>
    </row>
    <row r="13" spans="28:69" s="14" customFormat="1" ht="6" customHeight="1">
      <c r="AB13" s="22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C13" s="28"/>
      <c r="BK13" s="15"/>
      <c r="BM13" s="222"/>
      <c r="BQ13" s="241"/>
    </row>
    <row r="14" spans="28:75" s="11" customFormat="1" ht="12.75" thickBot="1">
      <c r="AB14" s="21" t="s">
        <v>126</v>
      </c>
      <c r="AC14" s="38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C14" s="68">
        <v>2</v>
      </c>
      <c r="BF14" s="217"/>
      <c r="BG14" s="217"/>
      <c r="BI14" s="226"/>
      <c r="BJ14" s="226"/>
      <c r="BK14" s="199"/>
      <c r="BM14" s="220">
        <f>IF(BW14=TRUE,2,0)</f>
        <v>0</v>
      </c>
      <c r="BQ14" s="244"/>
      <c r="BW14" s="11" t="b">
        <v>0</v>
      </c>
    </row>
    <row r="15" spans="28:69" s="14" customFormat="1" ht="6" customHeight="1"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9"/>
      <c r="BK15" s="15"/>
      <c r="BM15" s="221"/>
      <c r="BQ15" s="240"/>
    </row>
    <row r="16" spans="28:75" s="11" customFormat="1" ht="12.75" thickBot="1">
      <c r="AB16" s="21" t="s">
        <v>127</v>
      </c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C16" s="68">
        <v>2</v>
      </c>
      <c r="BF16" s="218"/>
      <c r="BG16" s="218"/>
      <c r="BI16" s="226"/>
      <c r="BJ16" s="226"/>
      <c r="BK16" s="199"/>
      <c r="BM16" s="220">
        <f>IF(BW16=TRUE,2,0)</f>
        <v>0</v>
      </c>
      <c r="BQ16" s="244"/>
      <c r="BW16" s="11" t="b">
        <v>0</v>
      </c>
    </row>
    <row r="17" spans="28:69" s="11" customFormat="1" ht="6" customHeight="1">
      <c r="AB17" s="22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C17" s="206"/>
      <c r="BK17" s="15"/>
      <c r="BM17" s="222"/>
      <c r="BQ17" s="241"/>
    </row>
    <row r="18" spans="28:75" s="11" customFormat="1" ht="12.75" thickBot="1">
      <c r="AB18" s="21" t="s">
        <v>93</v>
      </c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C18" s="68">
        <v>1</v>
      </c>
      <c r="BF18" s="218"/>
      <c r="BG18" s="218"/>
      <c r="BI18" s="226"/>
      <c r="BJ18" s="226"/>
      <c r="BK18" s="199"/>
      <c r="BM18" s="220">
        <f>IF(BW18=TRUE,1,0)</f>
        <v>0</v>
      </c>
      <c r="BQ18" s="244"/>
      <c r="BW18" s="11" t="b">
        <v>0</v>
      </c>
    </row>
    <row r="19" spans="28:69" s="11" customFormat="1" ht="6" customHeight="1">
      <c r="AB19" s="22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C19" s="206"/>
      <c r="BK19" s="15"/>
      <c r="BM19" s="206"/>
      <c r="BQ19" s="241"/>
    </row>
    <row r="20" spans="28:75" s="11" customFormat="1" ht="12">
      <c r="AB20" s="21" t="s">
        <v>44</v>
      </c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K20" s="15"/>
      <c r="BQ20" s="242"/>
      <c r="BW20" s="11" t="b">
        <v>0</v>
      </c>
    </row>
    <row r="21" spans="28:69" s="11" customFormat="1" ht="6" customHeight="1">
      <c r="AB21" s="22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C21" s="206"/>
      <c r="BK21" s="15"/>
      <c r="BM21" s="206"/>
      <c r="BQ21" s="241"/>
    </row>
    <row r="22" spans="29:73" s="14" customFormat="1" ht="12.75">
      <c r="AC22" s="14" t="s">
        <v>12</v>
      </c>
      <c r="AQ22" s="940" t="e">
        <f>#REF!</f>
        <v>#REF!</v>
      </c>
      <c r="AR22" s="940"/>
      <c r="AS22" s="940"/>
      <c r="AT22" s="940"/>
      <c r="AU22" s="940"/>
      <c r="AV22" s="940"/>
      <c r="AW22" s="940"/>
      <c r="BA22" s="29"/>
      <c r="BI22" s="144"/>
      <c r="BJ22" s="144"/>
      <c r="BK22" s="144"/>
      <c r="BL22" s="31"/>
      <c r="BM22" s="31"/>
      <c r="BN22" s="31"/>
      <c r="BO22" s="31"/>
      <c r="BP22" s="91"/>
      <c r="BQ22" s="243"/>
      <c r="BR22" s="31"/>
      <c r="BS22" s="31"/>
      <c r="BT22" s="91"/>
      <c r="BU22" s="91"/>
    </row>
    <row r="23" spans="53:73" s="14" customFormat="1" ht="3.75" customHeight="1">
      <c r="BA23" s="29"/>
      <c r="BB23" s="96"/>
      <c r="BC23" s="96"/>
      <c r="BD23" s="96"/>
      <c r="BE23" s="96"/>
      <c r="BF23" s="96"/>
      <c r="BG23" s="96"/>
      <c r="BH23" s="96"/>
      <c r="BI23" s="96"/>
      <c r="BJ23" s="31"/>
      <c r="BK23" s="31"/>
      <c r="BL23" s="31"/>
      <c r="BM23" s="31"/>
      <c r="BN23" s="31"/>
      <c r="BO23" s="31"/>
      <c r="BP23" s="91"/>
      <c r="BQ23" s="243"/>
      <c r="BR23" s="31"/>
      <c r="BS23" s="31"/>
      <c r="BT23" s="91"/>
      <c r="BU23" s="91"/>
    </row>
    <row r="24" spans="29:73" s="14" customFormat="1" ht="12.75" customHeight="1">
      <c r="AC24" s="14" t="s">
        <v>13</v>
      </c>
      <c r="AQ24" s="940" t="e">
        <f>#REF!</f>
        <v>#REF!</v>
      </c>
      <c r="AR24" s="940"/>
      <c r="AS24" s="940"/>
      <c r="AT24" s="940"/>
      <c r="AU24" s="940"/>
      <c r="AV24" s="940"/>
      <c r="AW24" s="940"/>
      <c r="BA24" s="29"/>
      <c r="BB24" s="96"/>
      <c r="BC24" s="96"/>
      <c r="BD24" s="96"/>
      <c r="BE24" s="96"/>
      <c r="BF24" s="96"/>
      <c r="BG24" s="96"/>
      <c r="BH24" s="96"/>
      <c r="BI24" s="96"/>
      <c r="BJ24" s="31"/>
      <c r="BK24" s="31"/>
      <c r="BL24" s="31"/>
      <c r="BM24" s="31"/>
      <c r="BN24" s="31"/>
      <c r="BO24" s="31"/>
      <c r="BP24" s="91"/>
      <c r="BQ24" s="243"/>
      <c r="BR24" s="31"/>
      <c r="BS24" s="31"/>
      <c r="BT24" s="91"/>
      <c r="BU24" s="91"/>
    </row>
    <row r="25" spans="53:73" s="14" customFormat="1" ht="4.5" customHeight="1">
      <c r="BA25" s="29"/>
      <c r="BB25" s="96"/>
      <c r="BC25" s="96"/>
      <c r="BD25" s="96"/>
      <c r="BE25" s="96"/>
      <c r="BF25" s="96"/>
      <c r="BG25" s="96"/>
      <c r="BH25" s="96"/>
      <c r="BI25" s="96"/>
      <c r="BJ25" s="31"/>
      <c r="BK25" s="31"/>
      <c r="BL25" s="31"/>
      <c r="BM25" s="31"/>
      <c r="BN25" s="31"/>
      <c r="BO25" s="31"/>
      <c r="BP25" s="91"/>
      <c r="BQ25" s="243"/>
      <c r="BR25" s="31"/>
      <c r="BS25" s="31"/>
      <c r="BT25" s="91"/>
      <c r="BU25" s="91"/>
    </row>
    <row r="26" spans="29:73" s="14" customFormat="1" ht="12.75" customHeight="1">
      <c r="AC26" s="14" t="s">
        <v>14</v>
      </c>
      <c r="AQ26" s="940" t="e">
        <f>AQ22+AQ24</f>
        <v>#REF!</v>
      </c>
      <c r="AR26" s="940"/>
      <c r="AS26" s="940"/>
      <c r="AT26" s="940"/>
      <c r="AU26" s="940"/>
      <c r="AV26" s="940"/>
      <c r="AW26" s="940"/>
      <c r="BA26" s="29"/>
      <c r="BB26" s="96"/>
      <c r="BC26" s="96"/>
      <c r="BD26" s="96"/>
      <c r="BE26" s="96"/>
      <c r="BF26" s="96"/>
      <c r="BG26" s="96"/>
      <c r="BH26" s="96"/>
      <c r="BI26" s="96"/>
      <c r="BJ26" s="31"/>
      <c r="BK26" s="31"/>
      <c r="BL26" s="31"/>
      <c r="BM26" s="31"/>
      <c r="BN26" s="31"/>
      <c r="BO26" s="31"/>
      <c r="BP26" s="91"/>
      <c r="BQ26" s="243"/>
      <c r="BR26" s="31"/>
      <c r="BS26" s="31"/>
      <c r="BT26" s="91"/>
      <c r="BU26" s="91"/>
    </row>
    <row r="27" spans="53:73" s="14" customFormat="1" ht="3.75" customHeight="1">
      <c r="BA27" s="29"/>
      <c r="BB27" s="96"/>
      <c r="BC27" s="96"/>
      <c r="BD27" s="96"/>
      <c r="BE27" s="96"/>
      <c r="BF27" s="96"/>
      <c r="BG27" s="96"/>
      <c r="BH27" s="96"/>
      <c r="BI27" s="96"/>
      <c r="BJ27" s="31"/>
      <c r="BK27" s="31"/>
      <c r="BL27" s="31"/>
      <c r="BM27" s="31"/>
      <c r="BN27" s="31"/>
      <c r="BO27" s="31"/>
      <c r="BP27" s="91"/>
      <c r="BQ27" s="243"/>
      <c r="BR27" s="31"/>
      <c r="BS27" s="31"/>
      <c r="BT27" s="91"/>
      <c r="BU27" s="91"/>
    </row>
    <row r="28" spans="29:75" s="14" customFormat="1" ht="13.5" thickBot="1">
      <c r="AC28" s="14" t="s">
        <v>45</v>
      </c>
      <c r="AQ28" s="940" t="e">
        <f>(AQ26*2)/3</f>
        <v>#REF!</v>
      </c>
      <c r="AR28" s="940"/>
      <c r="AS28" s="940"/>
      <c r="AT28" s="940"/>
      <c r="AU28" s="940"/>
      <c r="AV28" s="940"/>
      <c r="AW28" s="940"/>
      <c r="BA28" s="29"/>
      <c r="BC28" s="68">
        <v>9</v>
      </c>
      <c r="BD28" s="11"/>
      <c r="BE28" s="11"/>
      <c r="BF28" s="217"/>
      <c r="BG28" s="217"/>
      <c r="BH28" s="11"/>
      <c r="BI28" s="226"/>
      <c r="BJ28" s="226"/>
      <c r="BK28" s="199"/>
      <c r="BL28" s="11"/>
      <c r="BM28" s="220">
        <f>IF(BW28=TRUE,9,0)</f>
        <v>0</v>
      </c>
      <c r="BN28" s="31"/>
      <c r="BO28" s="31"/>
      <c r="BP28" s="91"/>
      <c r="BQ28" s="244"/>
      <c r="BR28" s="31"/>
      <c r="BS28" s="31"/>
      <c r="BT28" s="91"/>
      <c r="BU28" s="91"/>
      <c r="BW28" s="14" t="b">
        <v>0</v>
      </c>
    </row>
    <row r="29" spans="27:73" s="14" customFormat="1" ht="3.75" customHeight="1"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6"/>
      <c r="BB29" s="96"/>
      <c r="BC29" s="96"/>
      <c r="BD29" s="96"/>
      <c r="BE29" s="96"/>
      <c r="BF29" s="96"/>
      <c r="BG29" s="96"/>
      <c r="BH29" s="96"/>
      <c r="BI29" s="96"/>
      <c r="BJ29" s="31"/>
      <c r="BK29" s="31"/>
      <c r="BL29" s="31"/>
      <c r="BM29" s="31"/>
      <c r="BN29" s="31"/>
      <c r="BO29" s="31"/>
      <c r="BP29" s="91"/>
      <c r="BQ29" s="31"/>
      <c r="BR29" s="31"/>
      <c r="BS29" s="31"/>
      <c r="BT29" s="91"/>
      <c r="BU29" s="91"/>
    </row>
    <row r="30" spans="55:65" s="28" customFormat="1" ht="12">
      <c r="BC30" s="14"/>
      <c r="BM30" s="14"/>
    </row>
    <row r="31" spans="28:69" s="116" customFormat="1" ht="15" customHeight="1" thickBot="1">
      <c r="AB31" s="947" t="s">
        <v>46</v>
      </c>
      <c r="AC31" s="948"/>
      <c r="AD31" s="948"/>
      <c r="AE31" s="948"/>
      <c r="AF31" s="948"/>
      <c r="AG31" s="948"/>
      <c r="AH31" s="948"/>
      <c r="AI31" s="948"/>
      <c r="AJ31" s="948"/>
      <c r="AK31" s="948"/>
      <c r="AL31" s="948"/>
      <c r="AM31" s="948"/>
      <c r="AN31" s="948"/>
      <c r="AO31" s="948"/>
      <c r="AP31" s="948"/>
      <c r="AQ31" s="948"/>
      <c r="AR31" s="948"/>
      <c r="AS31" s="948"/>
      <c r="AT31" s="948"/>
      <c r="AU31" s="948"/>
      <c r="AV31" s="948"/>
      <c r="AW31" s="948"/>
      <c r="AX31" s="948"/>
      <c r="AY31" s="948"/>
      <c r="AZ31" s="948"/>
      <c r="BA31" s="948"/>
      <c r="BB31" s="948"/>
      <c r="BC31" s="948"/>
      <c r="BD31" s="948"/>
      <c r="BE31" s="948"/>
      <c r="BF31" s="948"/>
      <c r="BG31" s="948"/>
      <c r="BH31" s="948"/>
      <c r="BI31" s="948"/>
      <c r="BJ31" s="949"/>
      <c r="BK31" s="224"/>
      <c r="BM31" s="225">
        <f>BM10+BM12+BM14+BM16+BM18+BM28</f>
        <v>0</v>
      </c>
      <c r="BQ31" s="244">
        <f>BQ10+BQ12+BQ14+BQ16+BQ18+BQ28</f>
        <v>0</v>
      </c>
    </row>
    <row r="32" spans="55:65" s="28" customFormat="1" ht="12">
      <c r="BC32" s="14"/>
      <c r="BM32" s="14"/>
    </row>
    <row r="33" spans="55:65" s="28" customFormat="1" ht="12">
      <c r="BC33" s="14"/>
      <c r="BM33" s="14"/>
    </row>
    <row r="34" spans="28:71" s="23" customFormat="1" ht="45" customHeight="1" thickBot="1">
      <c r="AB34" s="950" t="s">
        <v>5</v>
      </c>
      <c r="AC34" s="951"/>
      <c r="AD34" s="951"/>
      <c r="AE34" s="951"/>
      <c r="AF34" s="951"/>
      <c r="AG34" s="951"/>
      <c r="AH34" s="951"/>
      <c r="AI34" s="951"/>
      <c r="AJ34" s="951"/>
      <c r="AK34" s="951"/>
      <c r="AL34" s="951"/>
      <c r="AM34" s="951"/>
      <c r="AN34" s="951"/>
      <c r="AO34" s="951"/>
      <c r="AP34" s="951"/>
      <c r="AQ34" s="951"/>
      <c r="AR34" s="951"/>
      <c r="AS34" s="951"/>
      <c r="AT34" s="951"/>
      <c r="AU34" s="951"/>
      <c r="AV34" s="951"/>
      <c r="AW34" s="951"/>
      <c r="AX34" s="951"/>
      <c r="AY34" s="951"/>
      <c r="AZ34" s="952"/>
      <c r="BA34" s="41"/>
      <c r="BB34" s="944" t="s">
        <v>34</v>
      </c>
      <c r="BC34" s="945"/>
      <c r="BD34" s="946"/>
      <c r="BE34" s="204"/>
      <c r="BF34" s="204"/>
      <c r="BG34" s="204"/>
      <c r="BH34" s="204"/>
      <c r="BI34" s="204"/>
      <c r="BJ34" s="204"/>
      <c r="BK34" s="204"/>
      <c r="BL34" s="953" t="s">
        <v>2</v>
      </c>
      <c r="BM34" s="954"/>
      <c r="BN34" s="955"/>
      <c r="BO34" s="204"/>
      <c r="BP34" s="941" t="s">
        <v>102</v>
      </c>
      <c r="BQ34" s="942"/>
      <c r="BR34" s="943"/>
      <c r="BS34" s="204"/>
    </row>
    <row r="35" spans="55:65" s="28" customFormat="1" ht="12">
      <c r="BC35" s="14"/>
      <c r="BM35" s="14"/>
    </row>
    <row r="36" spans="28:65" s="77" customFormat="1" ht="12.75">
      <c r="AB36" s="234" t="s">
        <v>140</v>
      </c>
      <c r="AC36" s="235"/>
      <c r="AD36" s="235"/>
      <c r="AE36" s="236"/>
      <c r="AF36" s="236"/>
      <c r="AG36" s="236"/>
      <c r="AH36" s="236"/>
      <c r="AI36" s="236"/>
      <c r="AJ36" s="236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3"/>
      <c r="BB36" s="3"/>
      <c r="BC36" s="3"/>
      <c r="BD36" s="3"/>
      <c r="BE36" s="3"/>
      <c r="BF36" s="3"/>
      <c r="BK36" s="51"/>
      <c r="BM36" s="51"/>
    </row>
    <row r="37" spans="29:65" s="24" customFormat="1" ht="6" customHeight="1">
      <c r="AC37" s="22"/>
      <c r="AD37" s="15"/>
      <c r="AE37" s="15"/>
      <c r="AF37" s="15"/>
      <c r="AG37" s="15"/>
      <c r="AH37" s="15"/>
      <c r="AI37" s="15"/>
      <c r="AJ37" s="15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K37" s="15"/>
      <c r="BM37" s="15"/>
    </row>
    <row r="38" spans="29:54" s="51" customFormat="1" ht="12.75">
      <c r="AC38" s="55" t="s">
        <v>103</v>
      </c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</row>
    <row r="39" spans="29:54" s="15" customFormat="1" ht="4.5" customHeight="1">
      <c r="AC39" s="22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</row>
    <row r="40" spans="29:75" s="77" customFormat="1" ht="13.5" thickBot="1">
      <c r="AC40" s="64" t="s">
        <v>100</v>
      </c>
      <c r="AF40" s="609" t="e">
        <f>#REF!</f>
        <v>#REF!</v>
      </c>
      <c r="AG40" s="609"/>
      <c r="AH40" s="609"/>
      <c r="AI40" s="609"/>
      <c r="AJ40" s="609"/>
      <c r="AK40" s="609"/>
      <c r="AL40" s="609"/>
      <c r="AM40" s="609"/>
      <c r="AN40" s="609"/>
      <c r="AO40" s="609"/>
      <c r="AP40" s="609"/>
      <c r="AQ40" s="609"/>
      <c r="AR40" s="609"/>
      <c r="AS40" s="609"/>
      <c r="AT40" s="609"/>
      <c r="AU40" s="609"/>
      <c r="AV40" s="609"/>
      <c r="AW40" s="609"/>
      <c r="AX40" s="609"/>
      <c r="AY40" s="609"/>
      <c r="AZ40" s="609"/>
      <c r="BA40" s="208"/>
      <c r="BB40" s="208"/>
      <c r="BC40" s="89">
        <v>4</v>
      </c>
      <c r="BD40" s="208"/>
      <c r="BE40" s="208"/>
      <c r="BF40" s="217"/>
      <c r="BG40" s="217"/>
      <c r="BH40" s="11"/>
      <c r="BI40" s="205"/>
      <c r="BJ40" s="205"/>
      <c r="BK40" s="199"/>
      <c r="BL40" s="11"/>
      <c r="BM40" s="220">
        <f>IF(BW40=TRUE,4,0)</f>
        <v>0</v>
      </c>
      <c r="BQ40" s="244"/>
      <c r="BW40" s="77" t="b">
        <v>0</v>
      </c>
    </row>
    <row r="41" spans="29:69" s="15" customFormat="1" ht="4.5" customHeight="1">
      <c r="AC41" s="22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Q41" s="245"/>
    </row>
    <row r="42" spans="28:71" s="24" customFormat="1" ht="12">
      <c r="AB42" s="87" t="s">
        <v>109</v>
      </c>
      <c r="AD42" s="15"/>
      <c r="AE42" s="15"/>
      <c r="AF42" s="15"/>
      <c r="AG42" s="15"/>
      <c r="AH42" s="15"/>
      <c r="AI42" s="15"/>
      <c r="AJ42" s="15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K42" s="15"/>
      <c r="BM42" s="15"/>
      <c r="BQ42" s="245"/>
      <c r="BR42" s="15"/>
      <c r="BS42" s="15"/>
    </row>
    <row r="43" spans="29:71" s="77" customFormat="1" ht="12.75">
      <c r="AC43" s="55" t="s">
        <v>101</v>
      </c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K43" s="51"/>
      <c r="BM43" s="51"/>
      <c r="BQ43" s="246"/>
      <c r="BR43" s="209"/>
      <c r="BS43" s="51"/>
    </row>
    <row r="44" spans="29:71" s="24" customFormat="1" ht="4.5" customHeight="1">
      <c r="AC44" s="27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K44" s="15"/>
      <c r="BQ44" s="247"/>
      <c r="BR44" s="15"/>
      <c r="BS44" s="15"/>
    </row>
    <row r="45" spans="29:75" s="77" customFormat="1" ht="13.5" thickBot="1">
      <c r="AC45" s="64" t="s">
        <v>100</v>
      </c>
      <c r="AF45" s="609" t="e">
        <f>#REF!</f>
        <v>#REF!</v>
      </c>
      <c r="AG45" s="609"/>
      <c r="AH45" s="609"/>
      <c r="AI45" s="609"/>
      <c r="AJ45" s="609"/>
      <c r="AK45" s="609"/>
      <c r="AL45" s="609"/>
      <c r="AM45" s="609"/>
      <c r="AN45" s="609"/>
      <c r="AO45" s="609"/>
      <c r="AP45" s="609"/>
      <c r="AQ45" s="609"/>
      <c r="AR45" s="609"/>
      <c r="AS45" s="609"/>
      <c r="AT45" s="609"/>
      <c r="AU45" s="609"/>
      <c r="AV45" s="609"/>
      <c r="AW45" s="609"/>
      <c r="AX45" s="609"/>
      <c r="AY45" s="609"/>
      <c r="AZ45" s="609"/>
      <c r="BA45" s="208"/>
      <c r="BB45" s="208"/>
      <c r="BC45" s="89">
        <v>2</v>
      </c>
      <c r="BD45" s="208"/>
      <c r="BE45" s="208"/>
      <c r="BF45" s="217"/>
      <c r="BG45" s="217"/>
      <c r="BH45" s="11"/>
      <c r="BI45" s="205"/>
      <c r="BJ45" s="205"/>
      <c r="BK45" s="199"/>
      <c r="BL45" s="11"/>
      <c r="BM45" s="220">
        <f>IF(BW45=TRUE,2,0)</f>
        <v>0</v>
      </c>
      <c r="BQ45" s="244"/>
      <c r="BR45" s="51"/>
      <c r="BS45" s="51"/>
      <c r="BW45" s="24" t="b">
        <v>0</v>
      </c>
    </row>
    <row r="46" spans="29:71" s="24" customFormat="1" ht="12">
      <c r="AC46" s="22"/>
      <c r="AD46" s="15"/>
      <c r="AE46" s="15"/>
      <c r="AF46" s="15"/>
      <c r="AG46" s="15"/>
      <c r="AH46" s="15"/>
      <c r="AI46" s="13"/>
      <c r="AJ46" s="13"/>
      <c r="AK46" s="13"/>
      <c r="AL46" s="13"/>
      <c r="AM46" s="13"/>
      <c r="AN46" s="13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K46" s="15"/>
      <c r="BM46" s="15"/>
      <c r="BQ46" s="245"/>
      <c r="BR46" s="15"/>
      <c r="BS46" s="15"/>
    </row>
    <row r="47" spans="28:75" s="77" customFormat="1" ht="13.5" thickBot="1">
      <c r="AB47" s="234" t="s">
        <v>141</v>
      </c>
      <c r="AC47" s="235"/>
      <c r="AD47" s="236"/>
      <c r="AE47" s="236"/>
      <c r="AF47" s="236"/>
      <c r="AG47" s="236"/>
      <c r="AH47" s="237"/>
      <c r="AI47" s="237"/>
      <c r="AJ47" s="232"/>
      <c r="AK47" s="232"/>
      <c r="AL47" s="232"/>
      <c r="AM47" s="232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51"/>
      <c r="BB47" s="51"/>
      <c r="BC47" s="89">
        <v>2</v>
      </c>
      <c r="BD47" s="208"/>
      <c r="BE47" s="208"/>
      <c r="BF47" s="219"/>
      <c r="BG47" s="219"/>
      <c r="BH47" s="24"/>
      <c r="BI47" s="210"/>
      <c r="BJ47" s="210"/>
      <c r="BK47" s="199"/>
      <c r="BL47" s="24"/>
      <c r="BM47" s="220">
        <f>IF(BW47=TRUE,2,0)</f>
        <v>0</v>
      </c>
      <c r="BQ47" s="244"/>
      <c r="BR47" s="51"/>
      <c r="BS47" s="51"/>
      <c r="BW47" s="77" t="b">
        <v>0</v>
      </c>
    </row>
    <row r="48" spans="28:71" s="77" customFormat="1" ht="12.75">
      <c r="AB48" s="231"/>
      <c r="AC48" s="90"/>
      <c r="AD48" s="51"/>
      <c r="AE48" s="51"/>
      <c r="AF48" s="51"/>
      <c r="AG48" s="51"/>
      <c r="AH48" s="3"/>
      <c r="AI48" s="3"/>
      <c r="AJ48" s="3"/>
      <c r="AK48" s="3"/>
      <c r="AL48" s="3"/>
      <c r="AM48" s="3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209"/>
      <c r="BD48" s="208"/>
      <c r="BE48" s="208"/>
      <c r="BF48" s="199"/>
      <c r="BG48" s="199"/>
      <c r="BH48" s="15"/>
      <c r="BI48" s="199"/>
      <c r="BJ48" s="199"/>
      <c r="BK48" s="199"/>
      <c r="BL48" s="15"/>
      <c r="BM48" s="222"/>
      <c r="BQ48" s="241"/>
      <c r="BR48" s="51"/>
      <c r="BS48" s="51"/>
    </row>
    <row r="49" spans="28:71" s="77" customFormat="1" ht="12.75">
      <c r="AB49" s="234" t="s">
        <v>142</v>
      </c>
      <c r="AC49" s="235"/>
      <c r="AD49" s="236"/>
      <c r="AE49" s="236"/>
      <c r="AF49" s="236"/>
      <c r="AG49" s="236"/>
      <c r="AH49" s="232"/>
      <c r="AI49" s="232"/>
      <c r="AJ49" s="232"/>
      <c r="AK49" s="232"/>
      <c r="AL49" s="232"/>
      <c r="AM49" s="232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51"/>
      <c r="BB49" s="51"/>
      <c r="BC49" s="51"/>
      <c r="BD49" s="51"/>
      <c r="BE49" s="51"/>
      <c r="BF49" s="51"/>
      <c r="BH49" s="64"/>
      <c r="BI49" s="64"/>
      <c r="BJ49" s="64"/>
      <c r="BK49" s="55"/>
      <c r="BM49" s="51"/>
      <c r="BQ49" s="246"/>
      <c r="BR49" s="51"/>
      <c r="BS49" s="51"/>
    </row>
    <row r="50" spans="29:71" s="77" customFormat="1" ht="6" customHeight="1">
      <c r="AC50" s="64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H50" s="64"/>
      <c r="BI50" s="64"/>
      <c r="BJ50" s="64"/>
      <c r="BK50" s="55"/>
      <c r="BM50" s="51"/>
      <c r="BQ50" s="246"/>
      <c r="BR50" s="51"/>
      <c r="BS50" s="51"/>
    </row>
    <row r="51" spans="29:75" s="77" customFormat="1" ht="13.5" thickBot="1">
      <c r="AC51" s="55" t="s">
        <v>47</v>
      </c>
      <c r="AD51" s="51"/>
      <c r="AE51" s="51"/>
      <c r="AF51" s="51"/>
      <c r="AG51" s="51"/>
      <c r="AH51" s="51"/>
      <c r="AI51" s="3"/>
      <c r="AJ51" s="3"/>
      <c r="AK51" s="3"/>
      <c r="AL51" s="3"/>
      <c r="AM51" s="3"/>
      <c r="AN51" s="3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89">
        <v>3</v>
      </c>
      <c r="BD51" s="208"/>
      <c r="BE51" s="208"/>
      <c r="BF51" s="219"/>
      <c r="BG51" s="219"/>
      <c r="BH51" s="24"/>
      <c r="BI51" s="210"/>
      <c r="BJ51" s="210"/>
      <c r="BK51" s="199"/>
      <c r="BL51" s="24"/>
      <c r="BM51" s="220">
        <f>IF(BW51=TRUE,3,0)</f>
        <v>0</v>
      </c>
      <c r="BQ51" s="244"/>
      <c r="BR51" s="209"/>
      <c r="BS51" s="51"/>
      <c r="BW51" s="77" t="b">
        <v>0</v>
      </c>
    </row>
    <row r="52" spans="29:71" s="77" customFormat="1" ht="4.5" customHeight="1">
      <c r="AC52" s="55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H52" s="64"/>
      <c r="BI52" s="64"/>
      <c r="BJ52" s="64"/>
      <c r="BK52" s="55"/>
      <c r="BM52" s="51"/>
      <c r="BQ52" s="246"/>
      <c r="BR52" s="51"/>
      <c r="BS52" s="51"/>
    </row>
    <row r="53" spans="29:75" s="77" customFormat="1" ht="13.5" thickBot="1">
      <c r="AC53" s="55" t="s">
        <v>48</v>
      </c>
      <c r="AD53" s="51"/>
      <c r="AE53" s="51"/>
      <c r="AF53" s="51"/>
      <c r="AH53" s="3"/>
      <c r="AI53" s="3"/>
      <c r="BC53" s="89">
        <v>2</v>
      </c>
      <c r="BD53" s="208"/>
      <c r="BE53" s="208"/>
      <c r="BF53" s="219"/>
      <c r="BG53" s="219"/>
      <c r="BH53" s="24"/>
      <c r="BI53" s="210"/>
      <c r="BJ53" s="210"/>
      <c r="BK53" s="199"/>
      <c r="BL53" s="24"/>
      <c r="BM53" s="220">
        <f>IF(BW53=TRUE,2,0)</f>
        <v>0</v>
      </c>
      <c r="BQ53" s="244"/>
      <c r="BR53" s="209"/>
      <c r="BS53" s="51"/>
      <c r="BW53" s="77" t="b">
        <v>0</v>
      </c>
    </row>
    <row r="54" spans="29:71" s="4" customFormat="1" ht="4.5" customHeight="1">
      <c r="AC54" s="55"/>
      <c r="AD54" s="51"/>
      <c r="AE54" s="51"/>
      <c r="AF54" s="51"/>
      <c r="AG54" s="51"/>
      <c r="AH54" s="51"/>
      <c r="AI54" s="51"/>
      <c r="AJ54" s="51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H54" s="25"/>
      <c r="BI54" s="25"/>
      <c r="BJ54" s="25"/>
      <c r="BK54" s="55"/>
      <c r="BM54" s="51"/>
      <c r="BQ54" s="246"/>
      <c r="BR54" s="51"/>
      <c r="BS54" s="51"/>
    </row>
    <row r="55" spans="30:71" s="4" customFormat="1" ht="12.75">
      <c r="AD55" s="14" t="s">
        <v>49</v>
      </c>
      <c r="AE55" s="14"/>
      <c r="AF55" s="14"/>
      <c r="AG55" s="14"/>
      <c r="AH55" s="14"/>
      <c r="AI55" s="14"/>
      <c r="AJ55" s="14"/>
      <c r="AK55" s="14"/>
      <c r="AL55" s="940">
        <v>0</v>
      </c>
      <c r="AM55" s="940"/>
      <c r="AN55" s="940"/>
      <c r="AO55" s="940"/>
      <c r="AP55" s="940"/>
      <c r="AQ55" s="940"/>
      <c r="AR55" s="940"/>
      <c r="AS55" s="211"/>
      <c r="AT55" s="211"/>
      <c r="AU55" s="211"/>
      <c r="AV55" s="211"/>
      <c r="AW55" s="211"/>
      <c r="AX55" s="3"/>
      <c r="AY55" s="3"/>
      <c r="AZ55" s="3"/>
      <c r="BA55" s="3"/>
      <c r="BB55" s="3"/>
      <c r="BC55" s="3"/>
      <c r="BD55" s="3"/>
      <c r="BE55" s="3"/>
      <c r="BF55" s="3"/>
      <c r="BH55" s="25"/>
      <c r="BI55" s="25"/>
      <c r="BJ55" s="25"/>
      <c r="BK55" s="55"/>
      <c r="BM55" s="51"/>
      <c r="BQ55" s="246"/>
      <c r="BR55" s="51"/>
      <c r="BS55" s="51"/>
    </row>
    <row r="56" spans="29:71" s="4" customFormat="1" ht="4.5" customHeight="1">
      <c r="AC56" s="55"/>
      <c r="AD56" s="51"/>
      <c r="AE56" s="51"/>
      <c r="AF56" s="51"/>
      <c r="AG56" s="51"/>
      <c r="AH56" s="51"/>
      <c r="AI56" s="51"/>
      <c r="AJ56" s="51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H56" s="25"/>
      <c r="BI56" s="25"/>
      <c r="BJ56" s="25"/>
      <c r="BK56" s="55"/>
      <c r="BM56" s="51"/>
      <c r="BQ56" s="246"/>
      <c r="BR56" s="51"/>
      <c r="BS56" s="51"/>
    </row>
    <row r="57" spans="29:71" s="4" customFormat="1" ht="12.75">
      <c r="AC57" s="55"/>
      <c r="AD57" s="51" t="s">
        <v>50</v>
      </c>
      <c r="AE57" s="51"/>
      <c r="AF57" s="51"/>
      <c r="AG57" s="51"/>
      <c r="AH57" s="51"/>
      <c r="AI57" s="51"/>
      <c r="AJ57" s="51"/>
      <c r="AK57" s="3"/>
      <c r="AL57" s="940">
        <f>'5_Devis '!AB227</f>
        <v>0</v>
      </c>
      <c r="AM57" s="940"/>
      <c r="AN57" s="940"/>
      <c r="AO57" s="940"/>
      <c r="AP57" s="940"/>
      <c r="AQ57" s="940"/>
      <c r="AR57" s="940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H57" s="25"/>
      <c r="BI57" s="25"/>
      <c r="BJ57" s="25"/>
      <c r="BK57" s="55"/>
      <c r="BM57" s="51"/>
      <c r="BQ57" s="246"/>
      <c r="BR57" s="51"/>
      <c r="BS57" s="51"/>
    </row>
    <row r="58" spans="29:71" s="4" customFormat="1" ht="4.5" customHeight="1">
      <c r="AC58" s="55"/>
      <c r="AD58" s="51"/>
      <c r="AE58" s="51"/>
      <c r="AF58" s="51"/>
      <c r="AG58" s="51"/>
      <c r="AH58" s="51"/>
      <c r="AI58" s="51"/>
      <c r="AJ58" s="51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H58" s="25"/>
      <c r="BI58" s="25"/>
      <c r="BJ58" s="25"/>
      <c r="BK58" s="55"/>
      <c r="BM58" s="51"/>
      <c r="BQ58" s="246"/>
      <c r="BR58" s="51"/>
      <c r="BS58" s="51"/>
    </row>
    <row r="59" spans="29:71" s="4" customFormat="1" ht="12.75">
      <c r="AC59" s="55"/>
      <c r="AD59" s="51" t="s">
        <v>51</v>
      </c>
      <c r="AE59" s="51"/>
      <c r="AF59" s="51"/>
      <c r="AG59" s="51"/>
      <c r="AH59" s="51"/>
      <c r="AI59" s="51"/>
      <c r="AJ59" s="51"/>
      <c r="AK59" s="3"/>
      <c r="AL59" s="939" t="e">
        <f>AL55/AL57</f>
        <v>#DIV/0!</v>
      </c>
      <c r="AM59" s="939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H59" s="25"/>
      <c r="BI59" s="25"/>
      <c r="BJ59" s="25"/>
      <c r="BK59" s="55"/>
      <c r="BM59" s="51"/>
      <c r="BQ59" s="246"/>
      <c r="BR59" s="51"/>
      <c r="BS59" s="51"/>
    </row>
    <row r="60" spans="29:71" s="4" customFormat="1" ht="4.5" customHeight="1">
      <c r="AC60" s="55"/>
      <c r="AD60" s="51"/>
      <c r="AE60" s="51"/>
      <c r="AF60" s="51"/>
      <c r="AG60" s="51"/>
      <c r="AH60" s="51"/>
      <c r="AI60" s="51"/>
      <c r="AJ60" s="51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H60" s="25"/>
      <c r="BI60" s="25"/>
      <c r="BJ60" s="25"/>
      <c r="BK60" s="55"/>
      <c r="BM60" s="51"/>
      <c r="BQ60" s="246"/>
      <c r="BR60" s="51"/>
      <c r="BS60" s="51"/>
    </row>
    <row r="61" spans="29:75" s="4" customFormat="1" ht="13.5" thickBot="1">
      <c r="AC61" s="25" t="s">
        <v>52</v>
      </c>
      <c r="AD61" s="51"/>
      <c r="AE61" s="51"/>
      <c r="AF61" s="51"/>
      <c r="AG61" s="51"/>
      <c r="AH61" s="51"/>
      <c r="AI61" s="51"/>
      <c r="AJ61" s="51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89">
        <v>1</v>
      </c>
      <c r="BD61" s="208"/>
      <c r="BE61" s="208"/>
      <c r="BF61" s="219"/>
      <c r="BG61" s="219"/>
      <c r="BH61" s="24"/>
      <c r="BI61" s="210"/>
      <c r="BJ61" s="210"/>
      <c r="BK61" s="199"/>
      <c r="BL61" s="24"/>
      <c r="BM61" s="220">
        <f>IF(BW61=TRUE,1,0)</f>
        <v>0</v>
      </c>
      <c r="BQ61" s="244"/>
      <c r="BR61" s="51"/>
      <c r="BS61" s="51"/>
      <c r="BW61" s="4" t="b">
        <v>0</v>
      </c>
    </row>
    <row r="62" spans="29:71" s="4" customFormat="1" ht="4.5" customHeight="1">
      <c r="AC62" s="55"/>
      <c r="AD62" s="51"/>
      <c r="AE62" s="51"/>
      <c r="AF62" s="51"/>
      <c r="AG62" s="51"/>
      <c r="AH62" s="51"/>
      <c r="AI62" s="51"/>
      <c r="AJ62" s="51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H62" s="25"/>
      <c r="BI62" s="25"/>
      <c r="BJ62" s="25"/>
      <c r="BK62" s="55"/>
      <c r="BM62" s="51"/>
      <c r="BQ62" s="246"/>
      <c r="BR62" s="51"/>
      <c r="BS62" s="51"/>
    </row>
    <row r="63" spans="29:75" s="4" customFormat="1" ht="13.5" thickBot="1">
      <c r="AC63" s="25" t="s">
        <v>53</v>
      </c>
      <c r="AD63" s="51"/>
      <c r="AE63" s="51"/>
      <c r="AF63" s="51"/>
      <c r="AG63" s="51"/>
      <c r="AH63" s="51"/>
      <c r="AI63" s="51"/>
      <c r="AJ63" s="51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89">
        <v>1</v>
      </c>
      <c r="BD63" s="208"/>
      <c r="BE63" s="208"/>
      <c r="BF63" s="219"/>
      <c r="BG63" s="219"/>
      <c r="BH63" s="24"/>
      <c r="BI63" s="210"/>
      <c r="BJ63" s="210"/>
      <c r="BK63" s="199"/>
      <c r="BL63" s="24"/>
      <c r="BM63" s="220">
        <f>IF(BW63=TRUE,1,0)</f>
        <v>0</v>
      </c>
      <c r="BQ63" s="244"/>
      <c r="BR63" s="51"/>
      <c r="BS63" s="51"/>
      <c r="BW63" s="4" t="b">
        <v>0</v>
      </c>
    </row>
    <row r="64" spans="29:71" s="4" customFormat="1" ht="4.5" customHeight="1">
      <c r="AC64" s="55"/>
      <c r="AD64" s="51"/>
      <c r="AE64" s="51"/>
      <c r="AF64" s="51"/>
      <c r="AG64" s="51"/>
      <c r="AH64" s="51"/>
      <c r="AI64" s="51"/>
      <c r="AJ64" s="51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H64" s="25"/>
      <c r="BI64" s="25"/>
      <c r="BJ64" s="25"/>
      <c r="BK64" s="55"/>
      <c r="BM64" s="51"/>
      <c r="BQ64" s="246"/>
      <c r="BR64" s="51"/>
      <c r="BS64" s="51"/>
    </row>
    <row r="65" spans="29:71" s="4" customFormat="1" ht="12.75">
      <c r="AC65" s="55"/>
      <c r="AD65" s="51" t="s">
        <v>56</v>
      </c>
      <c r="AE65" s="51"/>
      <c r="AF65" s="51"/>
      <c r="AG65" s="609" t="e">
        <f>#REF!</f>
        <v>#REF!</v>
      </c>
      <c r="AH65" s="609"/>
      <c r="AI65" s="609"/>
      <c r="AJ65" s="609"/>
      <c r="AK65" s="609"/>
      <c r="AL65" s="609"/>
      <c r="AM65" s="609"/>
      <c r="AN65" s="609"/>
      <c r="AO65" s="609"/>
      <c r="AP65" s="609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H65" s="25"/>
      <c r="BI65" s="25"/>
      <c r="BJ65" s="25"/>
      <c r="BK65" s="55"/>
      <c r="BM65" s="51"/>
      <c r="BQ65" s="246"/>
      <c r="BR65" s="51"/>
      <c r="BS65" s="51"/>
    </row>
    <row r="66" spans="29:71" s="4" customFormat="1" ht="4.5" customHeight="1">
      <c r="AC66" s="55"/>
      <c r="AD66" s="51"/>
      <c r="AE66" s="51"/>
      <c r="AF66" s="51"/>
      <c r="AG66" s="51"/>
      <c r="AH66" s="51"/>
      <c r="AI66" s="51"/>
      <c r="AJ66" s="51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H66" s="25"/>
      <c r="BI66" s="25"/>
      <c r="BJ66" s="25"/>
      <c r="BK66" s="55"/>
      <c r="BM66" s="51"/>
      <c r="BQ66" s="246"/>
      <c r="BR66" s="51"/>
      <c r="BS66" s="51"/>
    </row>
    <row r="67" spans="29:71" s="4" customFormat="1" ht="12.75">
      <c r="AC67" s="55"/>
      <c r="AD67" s="51" t="s">
        <v>54</v>
      </c>
      <c r="AE67" s="51"/>
      <c r="AF67" s="51"/>
      <c r="AG67" s="609" t="e">
        <f>#REF!</f>
        <v>#REF!</v>
      </c>
      <c r="AH67" s="609"/>
      <c r="AI67" s="609"/>
      <c r="AJ67" s="609"/>
      <c r="AK67" s="609"/>
      <c r="AL67" s="609"/>
      <c r="AM67" s="609"/>
      <c r="AN67" s="609"/>
      <c r="AO67" s="609"/>
      <c r="AP67" s="609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H67" s="25"/>
      <c r="BI67" s="25"/>
      <c r="BJ67" s="25"/>
      <c r="BK67" s="55"/>
      <c r="BM67" s="51"/>
      <c r="BQ67" s="246"/>
      <c r="BR67" s="51"/>
      <c r="BS67" s="51"/>
    </row>
    <row r="68" spans="29:71" s="4" customFormat="1" ht="4.5" customHeight="1">
      <c r="AC68" s="55"/>
      <c r="AD68" s="51"/>
      <c r="AE68" s="51"/>
      <c r="AF68" s="51"/>
      <c r="AG68" s="51"/>
      <c r="AH68" s="51"/>
      <c r="AI68" s="51"/>
      <c r="AJ68" s="51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H68" s="25"/>
      <c r="BI68" s="25"/>
      <c r="BJ68" s="25"/>
      <c r="BK68" s="55"/>
      <c r="BM68" s="51"/>
      <c r="BQ68" s="246"/>
      <c r="BR68" s="51"/>
      <c r="BS68" s="51"/>
    </row>
    <row r="69" spans="29:71" s="4" customFormat="1" ht="12.75">
      <c r="AC69" s="55"/>
      <c r="AD69" s="51" t="s">
        <v>55</v>
      </c>
      <c r="AE69" s="51"/>
      <c r="AF69" s="51"/>
      <c r="AG69" s="609" t="e">
        <f>#REF!</f>
        <v>#REF!</v>
      </c>
      <c r="AH69" s="609"/>
      <c r="AI69" s="609"/>
      <c r="AJ69" s="609"/>
      <c r="AK69" s="609"/>
      <c r="AL69" s="609"/>
      <c r="AM69" s="609"/>
      <c r="AN69" s="609"/>
      <c r="AO69" s="609"/>
      <c r="AP69" s="609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H69" s="25"/>
      <c r="BI69" s="25"/>
      <c r="BJ69" s="25"/>
      <c r="BK69" s="55"/>
      <c r="BM69" s="51"/>
      <c r="BQ69" s="246"/>
      <c r="BR69" s="51"/>
      <c r="BS69" s="51"/>
    </row>
    <row r="70" spans="29:71" s="4" customFormat="1" ht="4.5" customHeight="1">
      <c r="AC70" s="55"/>
      <c r="AD70" s="51"/>
      <c r="AE70" s="51"/>
      <c r="AF70" s="51"/>
      <c r="AG70" s="51"/>
      <c r="AH70" s="51"/>
      <c r="AI70" s="51"/>
      <c r="AJ70" s="51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H70" s="25"/>
      <c r="BI70" s="25"/>
      <c r="BJ70" s="25"/>
      <c r="BK70" s="55"/>
      <c r="BM70" s="51"/>
      <c r="BQ70" s="246"/>
      <c r="BR70" s="51"/>
      <c r="BS70" s="51"/>
    </row>
    <row r="71" spans="29:75" s="4" customFormat="1" ht="13.5" thickBot="1">
      <c r="AC71" s="25" t="s">
        <v>57</v>
      </c>
      <c r="AD71" s="51"/>
      <c r="AE71" s="51"/>
      <c r="AF71" s="51"/>
      <c r="AG71" s="51"/>
      <c r="AH71" s="51"/>
      <c r="AI71" s="51"/>
      <c r="AJ71" s="51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89">
        <v>1</v>
      </c>
      <c r="BD71" s="208"/>
      <c r="BE71" s="208"/>
      <c r="BF71" s="219"/>
      <c r="BG71" s="219"/>
      <c r="BH71" s="24"/>
      <c r="BI71" s="210"/>
      <c r="BJ71" s="210"/>
      <c r="BK71" s="199"/>
      <c r="BL71" s="24"/>
      <c r="BM71" s="220">
        <f>IF(BW71=TRUE,1,0)</f>
        <v>0</v>
      </c>
      <c r="BQ71" s="244"/>
      <c r="BR71" s="51"/>
      <c r="BS71" s="51"/>
      <c r="BW71" s="4" t="b">
        <v>0</v>
      </c>
    </row>
    <row r="72" spans="29:71" s="4" customFormat="1" ht="12.75">
      <c r="AC72" s="55" t="s">
        <v>58</v>
      </c>
      <c r="AD72" s="51"/>
      <c r="AE72" s="51"/>
      <c r="AF72" s="51"/>
      <c r="AG72" s="51"/>
      <c r="AH72" s="51"/>
      <c r="AI72" s="51"/>
      <c r="AJ72" s="51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H72" s="25"/>
      <c r="BI72" s="25"/>
      <c r="BJ72" s="25"/>
      <c r="BK72" s="55"/>
      <c r="BM72" s="51"/>
      <c r="BQ72" s="246"/>
      <c r="BR72" s="51"/>
      <c r="BS72" s="51"/>
    </row>
    <row r="73" spans="29:71" s="4" customFormat="1" ht="12.75">
      <c r="AC73" s="55"/>
      <c r="AD73" s="51"/>
      <c r="AE73" s="51"/>
      <c r="AF73" s="51"/>
      <c r="AG73" s="51"/>
      <c r="AH73" s="51"/>
      <c r="AI73" s="51"/>
      <c r="AJ73" s="51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H73" s="25"/>
      <c r="BI73" s="25"/>
      <c r="BJ73" s="25"/>
      <c r="BK73" s="55"/>
      <c r="BM73" s="51"/>
      <c r="BQ73" s="246"/>
      <c r="BR73" s="51"/>
      <c r="BS73" s="51"/>
    </row>
    <row r="74" spans="28:71" s="4" customFormat="1" ht="12.75">
      <c r="AB74" s="234" t="s">
        <v>59</v>
      </c>
      <c r="AC74" s="235"/>
      <c r="AD74" s="236"/>
      <c r="AE74" s="236"/>
      <c r="AF74" s="236"/>
      <c r="AG74" s="236"/>
      <c r="AH74" s="236"/>
      <c r="AI74" s="236"/>
      <c r="AJ74" s="236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2"/>
      <c r="AX74" s="232"/>
      <c r="AY74" s="232"/>
      <c r="AZ74" s="232"/>
      <c r="BA74" s="3"/>
      <c r="BB74" s="3"/>
      <c r="BC74" s="3"/>
      <c r="BD74" s="3"/>
      <c r="BE74" s="3"/>
      <c r="BF74" s="3"/>
      <c r="BH74" s="25"/>
      <c r="BI74" s="25"/>
      <c r="BJ74" s="25"/>
      <c r="BK74" s="55"/>
      <c r="BM74" s="51"/>
      <c r="BQ74" s="246"/>
      <c r="BR74" s="51"/>
      <c r="BS74" s="51"/>
    </row>
    <row r="75" spans="29:71" s="4" customFormat="1" ht="4.5" customHeight="1">
      <c r="AC75" s="55"/>
      <c r="AD75" s="51"/>
      <c r="AE75" s="51"/>
      <c r="AF75" s="51"/>
      <c r="AG75" s="51"/>
      <c r="AH75" s="51"/>
      <c r="AI75" s="51"/>
      <c r="AJ75" s="51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H75" s="25"/>
      <c r="BI75" s="25"/>
      <c r="BJ75" s="25"/>
      <c r="BK75" s="55"/>
      <c r="BM75" s="51"/>
      <c r="BQ75" s="246"/>
      <c r="BR75" s="51"/>
      <c r="BS75" s="51"/>
    </row>
    <row r="76" spans="29:75" s="4" customFormat="1" ht="13.5" thickBot="1">
      <c r="AC76" s="55" t="s">
        <v>60</v>
      </c>
      <c r="AD76" s="51"/>
      <c r="AE76" s="51"/>
      <c r="AF76" s="51"/>
      <c r="AG76" s="51"/>
      <c r="AH76" s="51"/>
      <c r="AI76" s="51"/>
      <c r="AJ76" s="51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89">
        <v>1</v>
      </c>
      <c r="BD76" s="208"/>
      <c r="BE76" s="208"/>
      <c r="BF76" s="219"/>
      <c r="BG76" s="219"/>
      <c r="BH76" s="24"/>
      <c r="BI76" s="210"/>
      <c r="BJ76" s="210"/>
      <c r="BK76" s="199"/>
      <c r="BL76" s="24"/>
      <c r="BM76" s="220">
        <f>IF(BW76=TRUE,1,0)</f>
        <v>0</v>
      </c>
      <c r="BQ76" s="244"/>
      <c r="BR76" s="51"/>
      <c r="BS76" s="51"/>
      <c r="BW76" s="4" t="b">
        <v>0</v>
      </c>
    </row>
    <row r="77" spans="29:71" s="4" customFormat="1" ht="4.5" customHeight="1">
      <c r="AC77" s="55"/>
      <c r="AD77" s="51"/>
      <c r="AE77" s="51"/>
      <c r="AF77" s="51"/>
      <c r="AG77" s="51"/>
      <c r="AH77" s="51"/>
      <c r="AI77" s="51"/>
      <c r="AJ77" s="51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H77" s="25"/>
      <c r="BI77" s="25"/>
      <c r="BJ77" s="25"/>
      <c r="BK77" s="55"/>
      <c r="BM77" s="51"/>
      <c r="BQ77" s="246"/>
      <c r="BR77" s="51"/>
      <c r="BS77" s="51"/>
    </row>
    <row r="78" spans="29:71" s="4" customFormat="1" ht="12.75">
      <c r="AC78" s="55"/>
      <c r="AD78" s="51" t="s">
        <v>61</v>
      </c>
      <c r="AE78" s="51"/>
      <c r="AF78" s="51"/>
      <c r="AG78" s="51"/>
      <c r="AH78" s="51"/>
      <c r="AI78" s="51"/>
      <c r="AJ78" s="51"/>
      <c r="AK78" s="3"/>
      <c r="AL78" s="3"/>
      <c r="AM78" s="3"/>
      <c r="AN78" s="3"/>
      <c r="AO78" s="940" t="e">
        <f>'5_Devis '!R227+'5_Devis '!#REF!</f>
        <v>#REF!</v>
      </c>
      <c r="AP78" s="940"/>
      <c r="AQ78" s="940"/>
      <c r="AR78" s="940"/>
      <c r="AS78" s="940"/>
      <c r="AT78" s="940"/>
      <c r="AU78" s="940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H78" s="25"/>
      <c r="BI78" s="25"/>
      <c r="BJ78" s="25"/>
      <c r="BK78" s="55"/>
      <c r="BM78" s="51"/>
      <c r="BQ78" s="246"/>
      <c r="BR78" s="51"/>
      <c r="BS78" s="51"/>
    </row>
    <row r="79" spans="29:71" s="4" customFormat="1" ht="4.5" customHeight="1">
      <c r="AC79" s="55"/>
      <c r="AD79" s="51"/>
      <c r="AE79" s="51"/>
      <c r="AF79" s="51"/>
      <c r="AG79" s="51"/>
      <c r="AH79" s="51"/>
      <c r="AI79" s="51"/>
      <c r="AJ79" s="51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H79" s="25"/>
      <c r="BI79" s="25"/>
      <c r="BJ79" s="25"/>
      <c r="BK79" s="55"/>
      <c r="BM79" s="51"/>
      <c r="BQ79" s="246"/>
      <c r="BR79" s="51"/>
      <c r="BS79" s="51"/>
    </row>
    <row r="80" spans="29:71" s="4" customFormat="1" ht="12.75">
      <c r="AC80" s="55"/>
      <c r="AD80" s="51" t="s">
        <v>50</v>
      </c>
      <c r="AE80" s="51"/>
      <c r="AF80" s="51"/>
      <c r="AG80" s="51"/>
      <c r="AH80" s="51"/>
      <c r="AI80" s="51"/>
      <c r="AJ80" s="51"/>
      <c r="AK80" s="3"/>
      <c r="AL80" s="211"/>
      <c r="AM80" s="211"/>
      <c r="AN80" s="211"/>
      <c r="AO80" s="940">
        <f>'5_Devis '!AB227</f>
        <v>0</v>
      </c>
      <c r="AP80" s="940"/>
      <c r="AQ80" s="940"/>
      <c r="AR80" s="940"/>
      <c r="AS80" s="940"/>
      <c r="AT80" s="940"/>
      <c r="AU80" s="940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H80" s="25"/>
      <c r="BI80" s="25"/>
      <c r="BJ80" s="25"/>
      <c r="BK80" s="55"/>
      <c r="BM80" s="51"/>
      <c r="BQ80" s="246"/>
      <c r="BR80" s="51"/>
      <c r="BS80" s="51"/>
    </row>
    <row r="81" spans="29:69" s="4" customFormat="1" ht="4.5" customHeight="1">
      <c r="AC81" s="55"/>
      <c r="AD81" s="51"/>
      <c r="AE81" s="51"/>
      <c r="AF81" s="51"/>
      <c r="AG81" s="51"/>
      <c r="AH81" s="51"/>
      <c r="AI81" s="51"/>
      <c r="AJ81" s="51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H81" s="25"/>
      <c r="BI81" s="25"/>
      <c r="BJ81" s="25"/>
      <c r="BK81" s="55"/>
      <c r="BM81" s="51"/>
      <c r="BQ81" s="246"/>
    </row>
    <row r="82" spans="29:69" s="4" customFormat="1" ht="12.75">
      <c r="AC82" s="55"/>
      <c r="AD82" s="51" t="s">
        <v>51</v>
      </c>
      <c r="AE82" s="51"/>
      <c r="AF82" s="51"/>
      <c r="AG82" s="51"/>
      <c r="AH82" s="51"/>
      <c r="AI82" s="51"/>
      <c r="AJ82" s="51"/>
      <c r="AK82" s="3"/>
      <c r="AL82" s="3"/>
      <c r="AM82" s="3"/>
      <c r="AN82" s="3"/>
      <c r="AO82" s="939" t="e">
        <f>AO78/AO80</f>
        <v>#REF!</v>
      </c>
      <c r="AP82" s="939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H82" s="25"/>
      <c r="BI82" s="25"/>
      <c r="BJ82" s="25"/>
      <c r="BK82" s="55"/>
      <c r="BM82" s="51"/>
      <c r="BQ82" s="246"/>
    </row>
    <row r="83" spans="29:69" s="4" customFormat="1" ht="4.5" customHeight="1">
      <c r="AC83" s="55"/>
      <c r="AD83" s="51"/>
      <c r="AE83" s="51"/>
      <c r="AF83" s="51"/>
      <c r="AG83" s="51"/>
      <c r="AH83" s="51"/>
      <c r="AI83" s="51"/>
      <c r="AJ83" s="51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H83" s="25"/>
      <c r="BI83" s="25"/>
      <c r="BJ83" s="25"/>
      <c r="BK83" s="55"/>
      <c r="BM83" s="51"/>
      <c r="BQ83" s="246"/>
    </row>
    <row r="84" spans="29:69" s="4" customFormat="1" ht="12.75">
      <c r="AC84" s="25" t="s">
        <v>62</v>
      </c>
      <c r="AD84" s="51"/>
      <c r="AE84" s="51"/>
      <c r="AF84" s="51"/>
      <c r="AG84" s="51"/>
      <c r="AH84" s="51"/>
      <c r="AI84" s="51"/>
      <c r="AJ84" s="51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H84" s="25"/>
      <c r="BI84" s="25"/>
      <c r="BJ84" s="25"/>
      <c r="BK84" s="55"/>
      <c r="BM84" s="51"/>
      <c r="BQ84" s="246"/>
    </row>
    <row r="85" spans="29:69" s="4" customFormat="1" ht="4.5" customHeight="1">
      <c r="AC85" s="55"/>
      <c r="AD85" s="51"/>
      <c r="AE85" s="51"/>
      <c r="AF85" s="51"/>
      <c r="AG85" s="51"/>
      <c r="AH85" s="51"/>
      <c r="AI85" s="51"/>
      <c r="AJ85" s="51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D85" s="3"/>
      <c r="BE85" s="3"/>
      <c r="BF85" s="3"/>
      <c r="BH85" s="25"/>
      <c r="BI85" s="25"/>
      <c r="BJ85" s="25"/>
      <c r="BK85" s="55"/>
      <c r="BM85" s="51"/>
      <c r="BQ85" s="246"/>
    </row>
    <row r="86" spans="29:69" s="77" customFormat="1" ht="12.75">
      <c r="AC86" s="64"/>
      <c r="AD86" s="51" t="s">
        <v>63</v>
      </c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939">
        <f>BM31</f>
        <v>0</v>
      </c>
      <c r="AP86" s="939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K86" s="51"/>
      <c r="BQ86" s="248"/>
    </row>
    <row r="87" spans="29:69" ht="6" customHeight="1">
      <c r="AC87" s="20"/>
      <c r="BH87" s="20"/>
      <c r="BI87" s="20"/>
      <c r="BJ87" s="20"/>
      <c r="BK87" s="99"/>
      <c r="BM87" s="5"/>
      <c r="BQ87" s="246"/>
    </row>
    <row r="88" spans="29:75" ht="13.5" thickBot="1">
      <c r="AC88" s="20"/>
      <c r="AD88" s="230"/>
      <c r="BC88" s="89">
        <v>3</v>
      </c>
      <c r="BD88" s="208"/>
      <c r="BE88" s="208"/>
      <c r="BF88" s="219"/>
      <c r="BG88" s="219"/>
      <c r="BH88" s="24"/>
      <c r="BI88" s="210"/>
      <c r="BJ88" s="210"/>
      <c r="BK88" s="199"/>
      <c r="BL88" s="24"/>
      <c r="BM88" s="220">
        <f>IF(BW88=TRUE,3,0)</f>
        <v>0</v>
      </c>
      <c r="BQ88" s="244"/>
      <c r="BW88" t="b">
        <v>0</v>
      </c>
    </row>
    <row r="89" spans="29:69" ht="6" customHeight="1">
      <c r="AC89" s="20"/>
      <c r="BQ89" s="249"/>
    </row>
    <row r="90" spans="29:75" ht="13.5" thickBot="1">
      <c r="AC90" s="20"/>
      <c r="AD90" s="230"/>
      <c r="BC90" s="89">
        <v>4</v>
      </c>
      <c r="BD90" s="208"/>
      <c r="BE90" s="208"/>
      <c r="BF90" s="219"/>
      <c r="BG90" s="219"/>
      <c r="BH90" s="24"/>
      <c r="BI90" s="210"/>
      <c r="BJ90" s="210"/>
      <c r="BK90" s="199"/>
      <c r="BL90" s="24"/>
      <c r="BM90" s="220">
        <f>IF(BW90=TRUE,4,0)</f>
        <v>0</v>
      </c>
      <c r="BQ90" s="244"/>
      <c r="BW90" t="b">
        <v>0</v>
      </c>
    </row>
    <row r="91" spans="29:69" ht="12.75">
      <c r="AC91" s="20"/>
      <c r="BH91" s="20"/>
      <c r="BI91" s="20"/>
      <c r="BJ91" s="20"/>
      <c r="BK91" s="99"/>
      <c r="BM91" s="5"/>
      <c r="BQ91" s="246"/>
    </row>
    <row r="92" spans="28:69" ht="12.75">
      <c r="AB92" s="234" t="s">
        <v>144</v>
      </c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239"/>
      <c r="AY92" s="239"/>
      <c r="AZ92" s="239"/>
      <c r="BH92" s="20"/>
      <c r="BI92" s="20"/>
      <c r="BJ92" s="20"/>
      <c r="BK92" s="99"/>
      <c r="BM92" s="5"/>
      <c r="BQ92" s="246"/>
    </row>
    <row r="93" spans="29:69" s="4" customFormat="1" ht="4.5" customHeight="1">
      <c r="AC93" s="55"/>
      <c r="AD93" s="51"/>
      <c r="AE93" s="51"/>
      <c r="AF93" s="51"/>
      <c r="AG93" s="51"/>
      <c r="AH93" s="51"/>
      <c r="AI93" s="51"/>
      <c r="AJ93" s="51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H93" s="25"/>
      <c r="BI93" s="25"/>
      <c r="BJ93" s="25"/>
      <c r="BK93" s="55"/>
      <c r="BQ93" s="249"/>
    </row>
    <row r="94" spans="30:75" s="4" customFormat="1" ht="13.5" thickBot="1">
      <c r="AD94" s="230"/>
      <c r="AE94" s="4" t="s">
        <v>35</v>
      </c>
      <c r="BC94" s="89">
        <v>1</v>
      </c>
      <c r="BD94" s="208"/>
      <c r="BE94" s="208"/>
      <c r="BF94" s="219"/>
      <c r="BG94" s="219"/>
      <c r="BH94" s="24"/>
      <c r="BI94" s="210"/>
      <c r="BJ94" s="210"/>
      <c r="BK94" s="199"/>
      <c r="BL94" s="24"/>
      <c r="BM94" s="220">
        <f>IF(BW94=TRUE,1,0)</f>
        <v>0</v>
      </c>
      <c r="BQ94" s="244"/>
      <c r="BW94" s="4" t="b">
        <v>0</v>
      </c>
    </row>
    <row r="95" spans="30:69" s="4" customFormat="1" ht="4.5" customHeight="1">
      <c r="AD95" s="25"/>
      <c r="BH95" s="25"/>
      <c r="BI95" s="25"/>
      <c r="BJ95" s="25"/>
      <c r="BK95" s="55"/>
      <c r="BQ95" s="249"/>
    </row>
    <row r="96" spans="30:75" s="4" customFormat="1" ht="13.5" thickBot="1">
      <c r="AD96" s="230"/>
      <c r="AE96" s="4" t="s">
        <v>36</v>
      </c>
      <c r="BC96" s="89">
        <v>1</v>
      </c>
      <c r="BD96" s="208"/>
      <c r="BE96" s="208"/>
      <c r="BF96" s="219"/>
      <c r="BG96" s="219"/>
      <c r="BH96" s="24"/>
      <c r="BI96" s="210"/>
      <c r="BJ96" s="210"/>
      <c r="BK96" s="199"/>
      <c r="BL96" s="24"/>
      <c r="BM96" s="220">
        <f>IF(BW96=TRUE,1,0)</f>
        <v>0</v>
      </c>
      <c r="BQ96" s="244"/>
      <c r="BW96" s="4" t="b">
        <v>0</v>
      </c>
    </row>
    <row r="97" spans="30:69" s="4" customFormat="1" ht="4.5" customHeight="1">
      <c r="AD97" s="25"/>
      <c r="BH97" s="25"/>
      <c r="BI97" s="25"/>
      <c r="BJ97" s="25"/>
      <c r="BK97" s="55"/>
      <c r="BQ97" s="249"/>
    </row>
    <row r="98" spans="30:75" s="4" customFormat="1" ht="13.5" thickBot="1">
      <c r="AD98" s="230"/>
      <c r="AE98" s="4" t="s">
        <v>37</v>
      </c>
      <c r="BC98" s="89">
        <v>1</v>
      </c>
      <c r="BD98" s="208"/>
      <c r="BE98" s="208"/>
      <c r="BF98" s="219"/>
      <c r="BG98" s="219"/>
      <c r="BH98" s="24"/>
      <c r="BI98" s="210"/>
      <c r="BJ98" s="210"/>
      <c r="BK98" s="199"/>
      <c r="BL98" s="24"/>
      <c r="BM98" s="220">
        <f>IF(BW98=TRUE,1,0)</f>
        <v>0</v>
      </c>
      <c r="BQ98" s="244"/>
      <c r="BW98" s="4" t="b">
        <v>0</v>
      </c>
    </row>
    <row r="99" spans="30:69" s="4" customFormat="1" ht="4.5" customHeight="1">
      <c r="AD99" s="25"/>
      <c r="BH99" s="25"/>
      <c r="BI99" s="25"/>
      <c r="BJ99" s="25"/>
      <c r="BK99" s="55"/>
      <c r="BQ99" s="249"/>
    </row>
    <row r="100" spans="30:75" s="4" customFormat="1" ht="13.5" thickBot="1">
      <c r="AD100" s="230"/>
      <c r="AE100" s="4" t="s">
        <v>38</v>
      </c>
      <c r="BC100" s="89">
        <v>1</v>
      </c>
      <c r="BD100" s="208"/>
      <c r="BE100" s="208"/>
      <c r="BF100" s="219"/>
      <c r="BG100" s="219"/>
      <c r="BH100" s="24"/>
      <c r="BI100" s="210"/>
      <c r="BJ100" s="210"/>
      <c r="BK100" s="199"/>
      <c r="BL100" s="24"/>
      <c r="BM100" s="220">
        <f>IF(BW100=TRUE,1,0)</f>
        <v>0</v>
      </c>
      <c r="BQ100" s="244"/>
      <c r="BW100" s="4" t="b">
        <v>0</v>
      </c>
    </row>
    <row r="101" spans="30:69" s="4" customFormat="1" ht="4.5" customHeight="1">
      <c r="AD101" s="25"/>
      <c r="BH101" s="25"/>
      <c r="BI101" s="25"/>
      <c r="BJ101" s="25"/>
      <c r="BK101" s="55"/>
      <c r="BM101" s="77"/>
      <c r="BQ101" s="248"/>
    </row>
    <row r="102" spans="30:75" s="4" customFormat="1" ht="13.5" thickBot="1">
      <c r="AD102" s="230"/>
      <c r="AE102" s="4" t="s">
        <v>39</v>
      </c>
      <c r="BC102" s="89">
        <v>1</v>
      </c>
      <c r="BD102" s="208"/>
      <c r="BE102" s="208"/>
      <c r="BF102" s="219"/>
      <c r="BG102" s="219"/>
      <c r="BH102" s="24"/>
      <c r="BI102" s="210"/>
      <c r="BJ102" s="210"/>
      <c r="BK102" s="199"/>
      <c r="BL102" s="24"/>
      <c r="BM102" s="220">
        <f>IF(BW102=TRUE,1,0)</f>
        <v>0</v>
      </c>
      <c r="BQ102" s="244"/>
      <c r="BW102" s="4" t="b">
        <v>0</v>
      </c>
    </row>
    <row r="103" spans="30:69" s="4" customFormat="1" ht="4.5" customHeight="1">
      <c r="AD103" s="25"/>
      <c r="BH103" s="25"/>
      <c r="BI103" s="25"/>
      <c r="BJ103" s="25"/>
      <c r="BK103" s="55"/>
      <c r="BM103" s="77"/>
      <c r="BQ103" s="248"/>
    </row>
    <row r="104" spans="30:75" s="4" customFormat="1" ht="13.5" thickBot="1">
      <c r="AD104" s="230"/>
      <c r="AE104" s="4" t="s">
        <v>40</v>
      </c>
      <c r="BC104" s="89">
        <v>1</v>
      </c>
      <c r="BD104" s="208"/>
      <c r="BE104" s="208"/>
      <c r="BF104" s="219"/>
      <c r="BG104" s="219"/>
      <c r="BH104" s="24"/>
      <c r="BI104" s="210"/>
      <c r="BJ104" s="210"/>
      <c r="BK104" s="199"/>
      <c r="BL104" s="24"/>
      <c r="BM104" s="220">
        <f>IF(BW104=TRUE,1,0)</f>
        <v>0</v>
      </c>
      <c r="BQ104" s="244"/>
      <c r="BW104" s="4" t="b">
        <v>0</v>
      </c>
    </row>
    <row r="105" spans="29:69" ht="6" customHeight="1">
      <c r="AC105" s="20"/>
      <c r="BH105" s="20"/>
      <c r="BI105" s="20"/>
      <c r="BJ105" s="20"/>
      <c r="BK105" s="99"/>
      <c r="BM105" s="8"/>
      <c r="BQ105" s="248"/>
    </row>
    <row r="106" spans="30:69" ht="13.5" thickBot="1">
      <c r="AD106" s="212" t="s">
        <v>64</v>
      </c>
      <c r="AE106" s="4"/>
      <c r="AF106" s="4"/>
      <c r="AG106" s="4"/>
      <c r="AH106" s="4"/>
      <c r="AI106" s="4"/>
      <c r="AJ106" s="4"/>
      <c r="AK106" s="4"/>
      <c r="AL106" s="4"/>
      <c r="AM106" s="4"/>
      <c r="BI106" s="73" t="s">
        <v>65</v>
      </c>
      <c r="BJ106" s="73"/>
      <c r="BK106" s="214"/>
      <c r="BL106" s="73"/>
      <c r="BM106" s="223">
        <f>BM94+BM96+BM98+BM100+BM102+BM104</f>
        <v>0</v>
      </c>
      <c r="BO106" s="213">
        <f>IF(BM106&gt;3,"Erreur","")</f>
      </c>
      <c r="BQ106" s="244">
        <f>BQ94+BQ96+BQ98+BQ100+BQ102+BQ104</f>
        <v>0</v>
      </c>
    </row>
    <row r="107" ht="12.75">
      <c r="BQ107" s="249"/>
    </row>
    <row r="108" spans="28:69" s="229" customFormat="1" ht="15" customHeight="1" thickBot="1">
      <c r="AB108" s="964" t="s">
        <v>1</v>
      </c>
      <c r="AC108" s="965"/>
      <c r="AD108" s="965"/>
      <c r="AE108" s="965"/>
      <c r="AF108" s="965"/>
      <c r="AG108" s="965"/>
      <c r="AH108" s="965"/>
      <c r="AI108" s="965"/>
      <c r="AJ108" s="965"/>
      <c r="AK108" s="965"/>
      <c r="AL108" s="965"/>
      <c r="AM108" s="965"/>
      <c r="AN108" s="965"/>
      <c r="AO108" s="965"/>
      <c r="AP108" s="965"/>
      <c r="AQ108" s="965"/>
      <c r="AR108" s="965"/>
      <c r="AS108" s="965"/>
      <c r="AT108" s="965"/>
      <c r="AU108" s="965"/>
      <c r="AV108" s="965"/>
      <c r="AW108" s="965"/>
      <c r="AX108" s="965"/>
      <c r="AY108" s="965"/>
      <c r="AZ108" s="965"/>
      <c r="BA108" s="965"/>
      <c r="BB108" s="965"/>
      <c r="BC108" s="965"/>
      <c r="BD108" s="965"/>
      <c r="BE108" s="965"/>
      <c r="BF108" s="965"/>
      <c r="BG108" s="965"/>
      <c r="BH108" s="965"/>
      <c r="BI108" s="965"/>
      <c r="BJ108" s="966"/>
      <c r="BK108" s="228"/>
      <c r="BM108" s="227">
        <f>BM40+BM45+BM47+BM51+BM53+BM61+BM63+BM71+BM76+BM88+BM90+BM106</f>
        <v>0</v>
      </c>
      <c r="BQ108" s="244">
        <f>BQ40+BQ45+BQ47+BQ51+BQ53+BQ61+BQ63+BQ71+BQ76+BQ88+BQ90+BQ106</f>
        <v>0</v>
      </c>
    </row>
    <row r="111" spans="28:71" s="23" customFormat="1" ht="45" customHeight="1" thickBot="1">
      <c r="AB111" s="950" t="s">
        <v>11</v>
      </c>
      <c r="AC111" s="951"/>
      <c r="AD111" s="951"/>
      <c r="AE111" s="951"/>
      <c r="AF111" s="951"/>
      <c r="AG111" s="951"/>
      <c r="AH111" s="951"/>
      <c r="AI111" s="951"/>
      <c r="AJ111" s="951"/>
      <c r="AK111" s="951"/>
      <c r="AL111" s="951"/>
      <c r="AM111" s="951"/>
      <c r="AN111" s="951"/>
      <c r="AO111" s="951"/>
      <c r="AP111" s="951"/>
      <c r="AQ111" s="951"/>
      <c r="AR111" s="951"/>
      <c r="AS111" s="951"/>
      <c r="AT111" s="951"/>
      <c r="AU111" s="951"/>
      <c r="AV111" s="951"/>
      <c r="AW111" s="951"/>
      <c r="AX111" s="951"/>
      <c r="AY111" s="951"/>
      <c r="AZ111" s="952"/>
      <c r="BA111" s="41"/>
      <c r="BB111" s="944" t="s">
        <v>34</v>
      </c>
      <c r="BC111" s="945"/>
      <c r="BD111" s="946"/>
      <c r="BE111" s="204"/>
      <c r="BF111" s="204"/>
      <c r="BG111" s="204"/>
      <c r="BH111" s="204"/>
      <c r="BI111" s="204"/>
      <c r="BJ111" s="204"/>
      <c r="BK111" s="204"/>
      <c r="BL111" s="953" t="s">
        <v>2</v>
      </c>
      <c r="BM111" s="954"/>
      <c r="BN111" s="955"/>
      <c r="BO111" s="204"/>
      <c r="BP111" s="941" t="s">
        <v>102</v>
      </c>
      <c r="BQ111" s="942"/>
      <c r="BR111" s="943"/>
      <c r="BS111" s="204"/>
    </row>
    <row r="113" spans="28:69" ht="13.5" thickBot="1">
      <c r="AB113" s="1" t="s">
        <v>15</v>
      </c>
      <c r="AZ113" s="250" t="s">
        <v>6</v>
      </c>
      <c r="BC113" s="89">
        <v>11</v>
      </c>
      <c r="BM113" s="225">
        <f>BM93+BM95+BM97+BM99+BM101</f>
        <v>0</v>
      </c>
      <c r="BQ113" s="244"/>
    </row>
    <row r="115" spans="28:69" ht="13.5" thickBot="1">
      <c r="AB115" s="1" t="s">
        <v>16</v>
      </c>
      <c r="AZ115" s="250" t="s">
        <v>6</v>
      </c>
      <c r="BC115" s="89">
        <v>14</v>
      </c>
      <c r="BM115" s="227">
        <f>BM46+BM50+BM54+BM59+BM61+BM69+BM71+BM78+BM84+BM95+BM97+BM112</f>
        <v>0</v>
      </c>
      <c r="BQ115" s="244"/>
    </row>
    <row r="117" spans="28:41" ht="12.75">
      <c r="AB117" s="1" t="s">
        <v>7</v>
      </c>
      <c r="AN117" s="959" t="str">
        <f>IF(AND(BM113&gt;=11,BM115&gt;=14),"OUI","NON")</f>
        <v>NON</v>
      </c>
      <c r="AO117" s="959"/>
    </row>
    <row r="119" ht="12.75">
      <c r="AB119" s="1" t="s">
        <v>8</v>
      </c>
    </row>
    <row r="120" spans="28:71" ht="12.75">
      <c r="AB120" s="960"/>
      <c r="AC120" s="961"/>
      <c r="AD120" s="961"/>
      <c r="AE120" s="961"/>
      <c r="AF120" s="961"/>
      <c r="AG120" s="961"/>
      <c r="AH120" s="961"/>
      <c r="AI120" s="961"/>
      <c r="AJ120" s="961"/>
      <c r="AK120" s="961"/>
      <c r="AL120" s="961"/>
      <c r="AM120" s="961"/>
      <c r="AN120" s="961"/>
      <c r="AO120" s="961"/>
      <c r="AP120" s="961"/>
      <c r="AQ120" s="961"/>
      <c r="AR120" s="961"/>
      <c r="AS120" s="961"/>
      <c r="AT120" s="961"/>
      <c r="AU120" s="961"/>
      <c r="AV120" s="961"/>
      <c r="AW120" s="961"/>
      <c r="AX120" s="961"/>
      <c r="AY120" s="961"/>
      <c r="AZ120" s="961"/>
      <c r="BA120" s="961"/>
      <c r="BB120" s="961"/>
      <c r="BC120" s="961"/>
      <c r="BD120" s="961"/>
      <c r="BE120" s="961"/>
      <c r="BF120" s="961"/>
      <c r="BG120" s="961"/>
      <c r="BH120" s="961"/>
      <c r="BI120" s="961"/>
      <c r="BJ120" s="961"/>
      <c r="BK120" s="961"/>
      <c r="BL120" s="961"/>
      <c r="BM120" s="961"/>
      <c r="BN120" s="961"/>
      <c r="BO120" s="961"/>
      <c r="BP120" s="961"/>
      <c r="BQ120" s="961"/>
      <c r="BR120" s="961"/>
      <c r="BS120" s="961"/>
    </row>
    <row r="121" spans="28:71" ht="12.75">
      <c r="AB121" s="960"/>
      <c r="AC121" s="961"/>
      <c r="AD121" s="961"/>
      <c r="AE121" s="961"/>
      <c r="AF121" s="961"/>
      <c r="AG121" s="961"/>
      <c r="AH121" s="961"/>
      <c r="AI121" s="961"/>
      <c r="AJ121" s="961"/>
      <c r="AK121" s="961"/>
      <c r="AL121" s="961"/>
      <c r="AM121" s="961"/>
      <c r="AN121" s="961"/>
      <c r="AO121" s="961"/>
      <c r="AP121" s="961"/>
      <c r="AQ121" s="961"/>
      <c r="AR121" s="961"/>
      <c r="AS121" s="961"/>
      <c r="AT121" s="961"/>
      <c r="AU121" s="961"/>
      <c r="AV121" s="961"/>
      <c r="AW121" s="961"/>
      <c r="AX121" s="961"/>
      <c r="AY121" s="961"/>
      <c r="AZ121" s="961"/>
      <c r="BA121" s="961"/>
      <c r="BB121" s="961"/>
      <c r="BC121" s="961"/>
      <c r="BD121" s="961"/>
      <c r="BE121" s="961"/>
      <c r="BF121" s="961"/>
      <c r="BG121" s="961"/>
      <c r="BH121" s="961"/>
      <c r="BI121" s="961"/>
      <c r="BJ121" s="961"/>
      <c r="BK121" s="961"/>
      <c r="BL121" s="961"/>
      <c r="BM121" s="961"/>
      <c r="BN121" s="961"/>
      <c r="BO121" s="961"/>
      <c r="BP121" s="961"/>
      <c r="BQ121" s="961"/>
      <c r="BR121" s="961"/>
      <c r="BS121" s="961"/>
    </row>
    <row r="122" spans="28:71" ht="12.75">
      <c r="AB122" s="962"/>
      <c r="AC122" s="963"/>
      <c r="AD122" s="963"/>
      <c r="AE122" s="963"/>
      <c r="AF122" s="963"/>
      <c r="AG122" s="963"/>
      <c r="AH122" s="963"/>
      <c r="AI122" s="963"/>
      <c r="AJ122" s="963"/>
      <c r="AK122" s="963"/>
      <c r="AL122" s="963"/>
      <c r="AM122" s="963"/>
      <c r="AN122" s="963"/>
      <c r="AO122" s="963"/>
      <c r="AP122" s="963"/>
      <c r="AQ122" s="963"/>
      <c r="AR122" s="963"/>
      <c r="AS122" s="963"/>
      <c r="AT122" s="963"/>
      <c r="AU122" s="963"/>
      <c r="AV122" s="963"/>
      <c r="AW122" s="963"/>
      <c r="AX122" s="963"/>
      <c r="AY122" s="963"/>
      <c r="AZ122" s="963"/>
      <c r="BA122" s="963"/>
      <c r="BB122" s="963"/>
      <c r="BC122" s="963"/>
      <c r="BD122" s="963"/>
      <c r="BE122" s="963"/>
      <c r="BF122" s="963"/>
      <c r="BG122" s="963"/>
      <c r="BH122" s="963"/>
      <c r="BI122" s="963"/>
      <c r="BJ122" s="963"/>
      <c r="BK122" s="963"/>
      <c r="BL122" s="963"/>
      <c r="BM122" s="963"/>
      <c r="BN122" s="963"/>
      <c r="BO122" s="963"/>
      <c r="BP122" s="963"/>
      <c r="BQ122" s="963"/>
      <c r="BR122" s="963"/>
      <c r="BS122" s="963"/>
    </row>
  </sheetData>
  <sheetProtection password="F408" sheet="1" objects="1" scenarios="1" selectLockedCells="1"/>
  <mergeCells count="35">
    <mergeCell ref="AN117:AO117"/>
    <mergeCell ref="AB120:BS122"/>
    <mergeCell ref="BB8:BD8"/>
    <mergeCell ref="BP8:BR8"/>
    <mergeCell ref="AB111:AZ111"/>
    <mergeCell ref="BB111:BD111"/>
    <mergeCell ref="BL111:BN111"/>
    <mergeCell ref="BP111:BR111"/>
    <mergeCell ref="AB108:BJ108"/>
    <mergeCell ref="AO86:AP86"/>
    <mergeCell ref="AB2:BS2"/>
    <mergeCell ref="AQ22:AW22"/>
    <mergeCell ref="AQ24:AW24"/>
    <mergeCell ref="AQ26:AW26"/>
    <mergeCell ref="BL8:BN8"/>
    <mergeCell ref="AE6:AZ6"/>
    <mergeCell ref="AE4:AZ4"/>
    <mergeCell ref="AB8:AZ8"/>
    <mergeCell ref="AO78:AU78"/>
    <mergeCell ref="BP34:BR34"/>
    <mergeCell ref="AQ28:AW28"/>
    <mergeCell ref="BB34:BD34"/>
    <mergeCell ref="AB31:BJ31"/>
    <mergeCell ref="AB34:AZ34"/>
    <mergeCell ref="BL34:BN34"/>
    <mergeCell ref="AO82:AP82"/>
    <mergeCell ref="AL57:AR57"/>
    <mergeCell ref="AL59:AM59"/>
    <mergeCell ref="AF40:AZ40"/>
    <mergeCell ref="AF45:AZ45"/>
    <mergeCell ref="AL55:AR55"/>
    <mergeCell ref="AG65:AP65"/>
    <mergeCell ref="AG67:AP67"/>
    <mergeCell ref="AG69:AP69"/>
    <mergeCell ref="AO80:AU80"/>
  </mergeCells>
  <printOptions horizontalCentered="1"/>
  <pageMargins left="0.1968503937007874" right="0.1968503937007874" top="0.24" bottom="0.33" header="0.17" footer="0.17"/>
  <pageSetup horizontalDpi="600" verticalDpi="600" orientation="portrait" paperSize="9" scale="57" r:id="rId4"/>
  <headerFooter alignWithMargins="0">
    <oddFooter>&amp;L&amp;9Crédit d'impôt jeu vidéo - &amp;A&amp;C&amp;9&amp;P/&amp;N&amp;R&amp;9&amp;D</oddFooter>
  </headerFooter>
  <legacyDrawing r:id="rId3"/>
  <oleObjects>
    <oleObject progId="Word.Document.8" shapeId="1101469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3:AI70"/>
  <sheetViews>
    <sheetView showGridLines="0" showRowColHeaders="0" view="pageBreakPreview" zoomScaleSheetLayoutView="100" zoomScalePageLayoutView="0" workbookViewId="0" topLeftCell="A4">
      <selection activeCell="AC31" sqref="AC31"/>
    </sheetView>
  </sheetViews>
  <sheetFormatPr defaultColWidth="11.421875" defaultRowHeight="12.75"/>
  <cols>
    <col min="1" max="2" width="3.7109375" style="0" customWidth="1"/>
    <col min="3" max="3" width="3.7109375" style="20" customWidth="1"/>
    <col min="4" max="13" width="3.7109375" style="0" customWidth="1"/>
    <col min="14" max="14" width="4.421875" style="0" customWidth="1"/>
    <col min="15" max="22" width="3.7109375" style="0" customWidth="1"/>
    <col min="23" max="23" width="4.8515625" style="0" customWidth="1"/>
    <col min="24" max="34" width="3.7109375" style="0" customWidth="1"/>
    <col min="35" max="35" width="1.8515625" style="0" customWidth="1"/>
  </cols>
  <sheetData>
    <row r="1" ht="12.75" customHeight="1"/>
    <row r="2" ht="12" customHeight="1"/>
    <row r="3" spans="2:35" s="36" customFormat="1" ht="62.25" customHeight="1" thickBot="1">
      <c r="B3" s="409" t="s">
        <v>327</v>
      </c>
      <c r="C3" s="410"/>
      <c r="D3" s="410"/>
      <c r="E3" s="410"/>
      <c r="F3" s="410"/>
      <c r="G3" s="610" t="s">
        <v>340</v>
      </c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  <c r="AA3" s="611"/>
      <c r="AB3" s="611"/>
      <c r="AC3" s="611"/>
      <c r="AD3" s="611"/>
      <c r="AE3" s="611"/>
      <c r="AF3" s="611"/>
      <c r="AG3" s="612"/>
      <c r="AH3" s="50"/>
      <c r="AI3" s="50"/>
    </row>
    <row r="4" spans="2:35" s="36" customFormat="1" ht="7.5" customHeight="1">
      <c r="B4" s="150"/>
      <c r="C4" s="151"/>
      <c r="D4" s="151"/>
      <c r="E4" s="151"/>
      <c r="F4" s="151"/>
      <c r="G4" s="152"/>
      <c r="H4" s="151"/>
      <c r="I4" s="151"/>
      <c r="J4" s="151"/>
      <c r="K4" s="151"/>
      <c r="L4" s="151"/>
      <c r="M4" s="151"/>
      <c r="N4" s="153"/>
      <c r="O4" s="154"/>
      <c r="P4" s="154"/>
      <c r="Q4" s="154"/>
      <c r="R4" s="154"/>
      <c r="S4" s="154"/>
      <c r="T4" s="154"/>
      <c r="U4" s="155"/>
      <c r="V4" s="154"/>
      <c r="W4" s="154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50"/>
      <c r="AI4" s="50"/>
    </row>
    <row r="5" spans="2:35" s="36" customFormat="1" ht="7.5" customHeight="1">
      <c r="B5" s="394"/>
      <c r="C5" s="50"/>
      <c r="D5" s="50"/>
      <c r="E5" s="50"/>
      <c r="F5" s="50"/>
      <c r="G5" s="395"/>
      <c r="H5" s="50"/>
      <c r="I5" s="50"/>
      <c r="J5" s="50"/>
      <c r="K5" s="50"/>
      <c r="L5" s="50"/>
      <c r="M5" s="50"/>
      <c r="N5" s="396"/>
      <c r="O5" s="254"/>
      <c r="P5" s="254"/>
      <c r="Q5" s="254"/>
      <c r="R5" s="254"/>
      <c r="S5" s="254"/>
      <c r="T5" s="254"/>
      <c r="U5" s="397"/>
      <c r="V5" s="254"/>
      <c r="W5" s="254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</row>
    <row r="6" spans="2:35" s="36" customFormat="1" ht="7.5" customHeight="1">
      <c r="B6" s="394"/>
      <c r="C6" s="50"/>
      <c r="D6" s="50"/>
      <c r="E6" s="50"/>
      <c r="F6" s="50"/>
      <c r="G6" s="395"/>
      <c r="H6" s="50"/>
      <c r="I6" s="50"/>
      <c r="J6" s="50"/>
      <c r="K6" s="50"/>
      <c r="L6" s="50"/>
      <c r="M6" s="50"/>
      <c r="N6" s="396"/>
      <c r="O6" s="254"/>
      <c r="P6" s="254"/>
      <c r="Q6" s="254"/>
      <c r="R6" s="254"/>
      <c r="S6" s="254"/>
      <c r="T6" s="254"/>
      <c r="U6" s="397"/>
      <c r="V6" s="254"/>
      <c r="W6" s="254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2:35" ht="15">
      <c r="B7" s="608" t="s">
        <v>17</v>
      </c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8"/>
      <c r="V7" s="608"/>
      <c r="W7" s="608"/>
      <c r="X7" s="608"/>
      <c r="Y7" s="608"/>
      <c r="Z7" s="608"/>
      <c r="AA7" s="608"/>
      <c r="AB7" s="608"/>
      <c r="AC7" s="608"/>
      <c r="AD7" s="608"/>
      <c r="AE7" s="608"/>
      <c r="AF7" s="608"/>
      <c r="AG7" s="608"/>
      <c r="AH7" s="58"/>
      <c r="AI7" s="58"/>
    </row>
    <row r="8" spans="2:35" ht="15">
      <c r="B8" s="58"/>
      <c r="C8" s="4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48"/>
      <c r="AG8" s="48"/>
      <c r="AH8" s="48"/>
      <c r="AI8" s="48"/>
    </row>
    <row r="9" spans="2:35" ht="12.75">
      <c r="B9" s="343" t="s">
        <v>217</v>
      </c>
      <c r="C9" s="263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48"/>
      <c r="AG9" s="48"/>
      <c r="AH9" s="48"/>
      <c r="AI9" s="48"/>
    </row>
    <row r="10" spans="2:28" ht="15">
      <c r="B10" s="289"/>
      <c r="C10" s="33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</row>
    <row r="11" spans="2:33" s="4" customFormat="1" ht="12.75" customHeight="1">
      <c r="B11" s="130" t="s">
        <v>87</v>
      </c>
      <c r="C11" s="295"/>
      <c r="D11" s="130"/>
      <c r="E11" s="130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t="s">
        <v>94</v>
      </c>
      <c r="AD11" s="49"/>
      <c r="AE11"/>
      <c r="AF11"/>
      <c r="AG11"/>
    </row>
    <row r="12" spans="2:28" s="52" customFormat="1" ht="6" customHeight="1">
      <c r="B12" s="139"/>
      <c r="C12" s="296"/>
      <c r="D12" s="139"/>
      <c r="E12" s="139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27"/>
      <c r="R12" s="127"/>
      <c r="S12" s="127"/>
      <c r="T12" s="127"/>
      <c r="U12" s="127"/>
      <c r="V12" s="127"/>
      <c r="W12" s="140"/>
      <c r="X12" s="139"/>
      <c r="Y12" s="139"/>
      <c r="Z12" s="139"/>
      <c r="AA12" s="139"/>
      <c r="AB12" s="139"/>
    </row>
    <row r="13" spans="2:33" s="52" customFormat="1" ht="12.75" customHeight="1">
      <c r="B13" s="52" t="s">
        <v>328</v>
      </c>
      <c r="C13" s="296"/>
      <c r="D13" s="139"/>
      <c r="E13" s="139"/>
      <c r="F13" s="615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251"/>
      <c r="Z13" s="253" t="s">
        <v>329</v>
      </c>
      <c r="AA13" s="121"/>
      <c r="AB13" s="139"/>
      <c r="AC13" s="614"/>
      <c r="AD13" s="614"/>
      <c r="AE13" s="614"/>
      <c r="AF13" s="614"/>
      <c r="AG13" s="614"/>
    </row>
    <row r="14" spans="2:33" s="52" customFormat="1" ht="12.75" customHeight="1">
      <c r="B14" s="139"/>
      <c r="C14" s="296"/>
      <c r="D14" s="139"/>
      <c r="E14" s="139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21"/>
      <c r="AB14" s="139"/>
      <c r="AC14"/>
      <c r="AD14" s="264"/>
      <c r="AE14" s="264"/>
      <c r="AF14" s="264"/>
      <c r="AG14" s="264"/>
    </row>
    <row r="15" spans="2:28" s="52" customFormat="1" ht="12.75" customHeight="1">
      <c r="B15" s="139" t="s">
        <v>183</v>
      </c>
      <c r="C15" s="296"/>
      <c r="D15" s="139"/>
      <c r="E15" s="139"/>
      <c r="F15" s="133"/>
      <c r="G15" s="133"/>
      <c r="H15" s="133"/>
      <c r="I15" s="133"/>
      <c r="J15" s="133"/>
      <c r="K15" s="297"/>
      <c r="L15" s="297"/>
      <c r="M15" s="297"/>
      <c r="N15" s="297"/>
      <c r="O15" s="297"/>
      <c r="P15" s="139"/>
      <c r="Q15" s="613"/>
      <c r="R15" s="614"/>
      <c r="S15" s="614"/>
      <c r="T15" s="614"/>
      <c r="U15" s="614"/>
      <c r="V15" s="614"/>
      <c r="W15" s="614"/>
      <c r="X15" s="614"/>
      <c r="Y15" s="614"/>
      <c r="Z15" s="614"/>
      <c r="AA15" s="139" t="s">
        <v>330</v>
      </c>
      <c r="AB15" s="139"/>
    </row>
    <row r="16" spans="2:28" s="52" customFormat="1" ht="14.25" customHeight="1">
      <c r="B16" s="139"/>
      <c r="C16" s="296"/>
      <c r="D16" s="139"/>
      <c r="E16" s="139"/>
      <c r="F16" s="133"/>
      <c r="G16" s="133"/>
      <c r="H16" s="133"/>
      <c r="I16" s="133"/>
      <c r="J16" s="133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</row>
    <row r="17" spans="2:28" s="52" customFormat="1" ht="12.75" customHeight="1">
      <c r="B17" s="139" t="s">
        <v>347</v>
      </c>
      <c r="C17" s="296"/>
      <c r="D17" s="139"/>
      <c r="E17" s="139"/>
      <c r="F17" s="133"/>
      <c r="G17" s="133"/>
      <c r="H17" s="133"/>
      <c r="I17" s="133"/>
      <c r="J17" s="133"/>
      <c r="K17" s="133"/>
      <c r="L17" s="619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14"/>
      <c r="Y17" s="614"/>
      <c r="Z17" s="614"/>
      <c r="AA17" s="139" t="s">
        <v>181</v>
      </c>
      <c r="AB17" s="139"/>
    </row>
    <row r="18" spans="2:28" s="52" customFormat="1" ht="18" customHeight="1">
      <c r="B18" s="139"/>
      <c r="C18" s="296"/>
      <c r="D18" s="139"/>
      <c r="E18" s="139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9"/>
    </row>
    <row r="19" spans="2:28" s="52" customFormat="1" ht="13.5" customHeight="1">
      <c r="B19" s="139" t="s">
        <v>182</v>
      </c>
      <c r="C19" s="296"/>
      <c r="D19" s="139"/>
      <c r="E19" s="139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27"/>
      <c r="R19" s="127"/>
      <c r="S19" s="127"/>
      <c r="T19" s="127"/>
      <c r="U19" s="127"/>
      <c r="V19" s="127"/>
      <c r="W19" s="298"/>
      <c r="X19" s="298"/>
      <c r="Y19" s="298"/>
      <c r="Z19" s="139"/>
      <c r="AA19" s="139"/>
      <c r="AB19" s="139"/>
    </row>
    <row r="20" spans="2:28" s="52" customFormat="1" ht="7.5" customHeight="1">
      <c r="B20" s="139"/>
      <c r="C20" s="296"/>
      <c r="D20" s="139"/>
      <c r="E20" s="139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27"/>
      <c r="R20" s="127"/>
      <c r="S20" s="127"/>
      <c r="T20" s="127"/>
      <c r="U20" s="127"/>
      <c r="V20" s="127"/>
      <c r="W20" s="298"/>
      <c r="X20" s="298"/>
      <c r="Y20" s="298"/>
      <c r="Z20" s="139"/>
      <c r="AA20" s="139"/>
      <c r="AB20" s="139"/>
    </row>
    <row r="21" spans="2:28" s="52" customFormat="1" ht="12" customHeight="1">
      <c r="B21" s="139"/>
      <c r="C21" s="296"/>
      <c r="D21" s="139"/>
      <c r="E21" s="139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27"/>
      <c r="R21" s="127"/>
      <c r="S21" s="127"/>
      <c r="T21" s="127"/>
      <c r="U21" s="127"/>
      <c r="V21" s="127"/>
      <c r="W21" s="298"/>
      <c r="X21" s="298"/>
      <c r="Y21" s="298"/>
      <c r="Z21" s="139"/>
      <c r="AA21" s="139"/>
      <c r="AB21" s="139"/>
    </row>
    <row r="22" spans="2:28" s="52" customFormat="1" ht="12" customHeight="1">
      <c r="B22" s="139"/>
      <c r="C22" s="296"/>
      <c r="D22" s="139"/>
      <c r="E22" s="139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27"/>
      <c r="R22" s="127"/>
      <c r="S22" s="127"/>
      <c r="T22" s="127"/>
      <c r="U22" s="127"/>
      <c r="V22" s="127"/>
      <c r="W22" s="298"/>
      <c r="X22" s="298"/>
      <c r="Y22" s="298"/>
      <c r="Z22" s="139"/>
      <c r="AA22" s="139"/>
      <c r="AB22" s="139"/>
    </row>
    <row r="23" spans="2:28" ht="12.75" customHeight="1">
      <c r="B23" s="121"/>
      <c r="C23" s="28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21"/>
      <c r="AA23" s="121"/>
      <c r="AB23" s="121"/>
    </row>
    <row r="24" spans="3:25" s="52" customFormat="1" ht="6" customHeight="1">
      <c r="C24" s="53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7"/>
      <c r="R24" s="7"/>
      <c r="S24" s="7"/>
      <c r="T24" s="7"/>
      <c r="U24" s="7"/>
      <c r="V24" s="7"/>
      <c r="W24" s="55"/>
      <c r="X24" s="55"/>
      <c r="Y24" s="55"/>
    </row>
    <row r="25" spans="2:25" s="52" customFormat="1" ht="12.75">
      <c r="B25" s="52" t="s">
        <v>356</v>
      </c>
      <c r="C25" s="53"/>
      <c r="F25" s="54"/>
      <c r="G25" s="54"/>
      <c r="K25" s="54"/>
      <c r="L25" s="54"/>
      <c r="M25" s="54"/>
      <c r="N25" s="54"/>
      <c r="O25" s="54"/>
      <c r="P25" s="54"/>
      <c r="Q25" s="7"/>
      <c r="R25" s="7"/>
      <c r="S25" s="7"/>
      <c r="T25" s="7"/>
      <c r="U25" s="7"/>
      <c r="V25" s="7"/>
      <c r="W25" s="55"/>
      <c r="X25" s="55"/>
      <c r="Y25" s="55"/>
    </row>
    <row r="26" spans="2:35" s="52" customFormat="1" ht="12.75" customHeight="1">
      <c r="B26" s="4" t="s">
        <v>357</v>
      </c>
      <c r="C26" s="20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2:35" s="52" customFormat="1" ht="12.75" customHeight="1">
      <c r="B27" s="51" t="s">
        <v>184</v>
      </c>
      <c r="C27" s="55"/>
      <c r="D27" s="51"/>
      <c r="E27" s="51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7"/>
      <c r="R27" s="7"/>
      <c r="S27" s="7"/>
      <c r="T27" s="7"/>
      <c r="U27" s="7"/>
      <c r="V27" s="7"/>
      <c r="W27" s="55"/>
      <c r="X27" s="55"/>
      <c r="Y27" s="55"/>
      <c r="AH27"/>
      <c r="AI27"/>
    </row>
    <row r="28" spans="1:35" s="52" customFormat="1" ht="12" customHeight="1">
      <c r="A28"/>
      <c r="B28"/>
      <c r="C28" s="20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s="52" customFormat="1" ht="12" customHeight="1">
      <c r="A29" s="6"/>
      <c r="B29" t="s">
        <v>185</v>
      </c>
      <c r="C29" s="20" t="s">
        <v>190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20" t="s">
        <v>17</v>
      </c>
      <c r="T29" s="4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52" customFormat="1" ht="12" customHeight="1">
      <c r="A30" s="5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s="52" customFormat="1" ht="12" customHeight="1">
      <c r="A31" s="6"/>
      <c r="B31" t="s">
        <v>171</v>
      </c>
      <c r="C31" s="20" t="s">
        <v>218</v>
      </c>
      <c r="D31" s="4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4" ht="12" customHeight="1">
      <c r="A32" s="5"/>
      <c r="D32" s="4"/>
    </row>
    <row r="33" spans="1:3" ht="12" customHeight="1">
      <c r="A33" s="6"/>
      <c r="B33" t="s">
        <v>172</v>
      </c>
      <c r="C33" s="20" t="s">
        <v>191</v>
      </c>
    </row>
    <row r="34" ht="12" customHeight="1">
      <c r="A34" s="5"/>
    </row>
    <row r="35" ht="12.75">
      <c r="A35" s="5"/>
    </row>
    <row r="36" ht="12.75">
      <c r="B36" s="342" t="s">
        <v>321</v>
      </c>
    </row>
    <row r="37" ht="12.75">
      <c r="B37" s="20" t="s">
        <v>323</v>
      </c>
    </row>
    <row r="38" spans="2:3" ht="12.75">
      <c r="B38" s="20" t="s">
        <v>322</v>
      </c>
      <c r="C38"/>
    </row>
    <row r="39" ht="12.75">
      <c r="B39" s="419" t="s">
        <v>358</v>
      </c>
    </row>
    <row r="40" ht="12.75">
      <c r="B40" s="342" t="s">
        <v>324</v>
      </c>
    </row>
    <row r="41" ht="12.75">
      <c r="B41" s="342" t="s">
        <v>325</v>
      </c>
    </row>
    <row r="42" ht="12.75">
      <c r="B42" s="342" t="s">
        <v>331</v>
      </c>
    </row>
    <row r="43" ht="12.75">
      <c r="B43" s="342" t="s">
        <v>326</v>
      </c>
    </row>
    <row r="44" spans="1:4" ht="12.75">
      <c r="A44" s="52"/>
      <c r="D44" s="4"/>
    </row>
    <row r="45" spans="1:4" ht="12.75">
      <c r="A45" s="52"/>
      <c r="B45" s="20" t="s">
        <v>220</v>
      </c>
      <c r="D45" s="4"/>
    </row>
    <row r="46" spans="1:4" ht="12.75">
      <c r="A46" s="52"/>
      <c r="B46" s="20" t="s">
        <v>219</v>
      </c>
      <c r="D46" s="4"/>
    </row>
    <row r="47" spans="1:4" ht="12.75">
      <c r="A47" s="52"/>
      <c r="B47" s="20"/>
      <c r="D47" s="4"/>
    </row>
    <row r="48" spans="1:4" ht="12.75">
      <c r="A48" s="52"/>
      <c r="B48" s="20" t="s">
        <v>221</v>
      </c>
      <c r="D48" s="4"/>
    </row>
    <row r="49" spans="1:4" ht="12.75">
      <c r="A49" s="52"/>
      <c r="B49" s="20"/>
      <c r="D49" s="4"/>
    </row>
    <row r="50" spans="1:4" ht="28.5" customHeight="1">
      <c r="A50" s="52"/>
      <c r="B50" s="20"/>
      <c r="D50" s="4"/>
    </row>
    <row r="51" spans="1:4" ht="12.75">
      <c r="A51" s="52"/>
      <c r="D51" s="4"/>
    </row>
    <row r="52" spans="1:26" ht="12.75">
      <c r="A52" s="52"/>
      <c r="B52" t="s">
        <v>26</v>
      </c>
      <c r="D52" s="616"/>
      <c r="E52" s="617"/>
      <c r="F52" s="617"/>
      <c r="G52" s="617"/>
      <c r="H52" s="617"/>
      <c r="I52" s="617"/>
      <c r="J52" s="617"/>
      <c r="K52" s="617"/>
      <c r="L52" s="617"/>
      <c r="M52" s="617"/>
      <c r="N52" s="617"/>
      <c r="O52" s="617"/>
      <c r="P52" s="617"/>
      <c r="Q52" s="617"/>
      <c r="S52" t="s">
        <v>27</v>
      </c>
      <c r="U52" s="618"/>
      <c r="V52" s="618"/>
      <c r="W52" s="618"/>
      <c r="X52" s="618"/>
      <c r="Y52" s="618"/>
      <c r="Z52" s="618"/>
    </row>
    <row r="53" ht="12.75">
      <c r="A53" s="5"/>
    </row>
    <row r="54" spans="1:33" ht="12.75">
      <c r="A54" s="5"/>
      <c r="B54" s="56" t="s">
        <v>33</v>
      </c>
      <c r="C54" s="56"/>
      <c r="D54" s="56"/>
      <c r="E54" s="56"/>
      <c r="F54" s="56"/>
      <c r="G54" s="56"/>
      <c r="H54" s="56"/>
      <c r="I54" s="57"/>
      <c r="J54" s="57"/>
      <c r="K54" s="57"/>
      <c r="L54" s="57"/>
      <c r="M54" s="57"/>
      <c r="N54" s="57"/>
      <c r="O54" s="57"/>
      <c r="P54" s="57"/>
      <c r="Q54" s="4"/>
      <c r="R54" s="599"/>
      <c r="S54" s="600"/>
      <c r="T54" s="600"/>
      <c r="U54" s="600"/>
      <c r="V54" s="600"/>
      <c r="W54" s="600"/>
      <c r="X54" s="600"/>
      <c r="Y54" s="600"/>
      <c r="Z54" s="600"/>
      <c r="AA54" s="600"/>
      <c r="AB54" s="600"/>
      <c r="AC54" s="600"/>
      <c r="AD54" s="600"/>
      <c r="AE54" s="600"/>
      <c r="AF54" s="600"/>
      <c r="AG54" s="601"/>
    </row>
    <row r="55" spans="1:33" ht="12.75">
      <c r="A55" s="5"/>
      <c r="R55" s="602"/>
      <c r="S55" s="603"/>
      <c r="T55" s="603"/>
      <c r="U55" s="603"/>
      <c r="V55" s="603"/>
      <c r="W55" s="603"/>
      <c r="X55" s="603"/>
      <c r="Y55" s="603"/>
      <c r="Z55" s="603"/>
      <c r="AA55" s="603"/>
      <c r="AB55" s="603"/>
      <c r="AC55" s="603"/>
      <c r="AD55" s="603"/>
      <c r="AE55" s="603"/>
      <c r="AF55" s="603"/>
      <c r="AG55" s="604"/>
    </row>
    <row r="56" spans="1:33" ht="12.75">
      <c r="A56" s="6"/>
      <c r="R56" s="602"/>
      <c r="S56" s="603"/>
      <c r="T56" s="603"/>
      <c r="U56" s="603"/>
      <c r="V56" s="603"/>
      <c r="W56" s="603"/>
      <c r="X56" s="603"/>
      <c r="Y56" s="603"/>
      <c r="Z56" s="603"/>
      <c r="AA56" s="603"/>
      <c r="AB56" s="603"/>
      <c r="AC56" s="603"/>
      <c r="AD56" s="603"/>
      <c r="AE56" s="603"/>
      <c r="AF56" s="603"/>
      <c r="AG56" s="604"/>
    </row>
    <row r="57" spans="1:33" ht="12.75">
      <c r="A57" s="5"/>
      <c r="R57" s="602"/>
      <c r="S57" s="603"/>
      <c r="T57" s="603"/>
      <c r="U57" s="603"/>
      <c r="V57" s="603"/>
      <c r="W57" s="603"/>
      <c r="X57" s="603"/>
      <c r="Y57" s="603"/>
      <c r="Z57" s="603"/>
      <c r="AA57" s="603"/>
      <c r="AB57" s="603"/>
      <c r="AC57" s="603"/>
      <c r="AD57" s="603"/>
      <c r="AE57" s="603"/>
      <c r="AF57" s="603"/>
      <c r="AG57" s="604"/>
    </row>
    <row r="58" spans="1:33" ht="12.75">
      <c r="A58" s="6"/>
      <c r="R58" s="602"/>
      <c r="S58" s="603"/>
      <c r="T58" s="603"/>
      <c r="U58" s="603"/>
      <c r="V58" s="603"/>
      <c r="W58" s="603"/>
      <c r="X58" s="603"/>
      <c r="Y58" s="603"/>
      <c r="Z58" s="603"/>
      <c r="AA58" s="603"/>
      <c r="AB58" s="603"/>
      <c r="AC58" s="603"/>
      <c r="AD58" s="603"/>
      <c r="AE58" s="603"/>
      <c r="AF58" s="603"/>
      <c r="AG58" s="604"/>
    </row>
    <row r="59" spans="1:33" ht="12.75">
      <c r="A59" s="5"/>
      <c r="R59" s="602"/>
      <c r="S59" s="603"/>
      <c r="T59" s="603"/>
      <c r="U59" s="603"/>
      <c r="V59" s="603"/>
      <c r="W59" s="603"/>
      <c r="X59" s="603"/>
      <c r="Y59" s="603"/>
      <c r="Z59" s="603"/>
      <c r="AA59" s="603"/>
      <c r="AB59" s="603"/>
      <c r="AC59" s="603"/>
      <c r="AD59" s="603"/>
      <c r="AE59" s="603"/>
      <c r="AF59" s="603"/>
      <c r="AG59" s="604"/>
    </row>
    <row r="60" spans="1:33" ht="12.75">
      <c r="A60" s="6"/>
      <c r="R60" s="602"/>
      <c r="S60" s="603"/>
      <c r="T60" s="603"/>
      <c r="U60" s="603"/>
      <c r="V60" s="603"/>
      <c r="W60" s="603"/>
      <c r="X60" s="603"/>
      <c r="Y60" s="603"/>
      <c r="Z60" s="603"/>
      <c r="AA60" s="603"/>
      <c r="AB60" s="603"/>
      <c r="AC60" s="603"/>
      <c r="AD60" s="603"/>
      <c r="AE60" s="603"/>
      <c r="AF60" s="603"/>
      <c r="AG60" s="604"/>
    </row>
    <row r="61" spans="1:33" ht="12.75">
      <c r="A61" s="5"/>
      <c r="R61" s="602"/>
      <c r="S61" s="603"/>
      <c r="T61" s="603"/>
      <c r="U61" s="603"/>
      <c r="V61" s="603"/>
      <c r="W61" s="603"/>
      <c r="X61" s="603"/>
      <c r="Y61" s="603"/>
      <c r="Z61" s="603"/>
      <c r="AA61" s="603"/>
      <c r="AB61" s="603"/>
      <c r="AC61" s="603"/>
      <c r="AD61" s="603"/>
      <c r="AE61" s="603"/>
      <c r="AF61" s="603"/>
      <c r="AG61" s="604"/>
    </row>
    <row r="62" spans="18:33" ht="13.5" thickBot="1">
      <c r="R62" s="605"/>
      <c r="S62" s="606"/>
      <c r="T62" s="606"/>
      <c r="U62" s="606"/>
      <c r="V62" s="606"/>
      <c r="W62" s="606"/>
      <c r="X62" s="606"/>
      <c r="Y62" s="606"/>
      <c r="Z62" s="606"/>
      <c r="AA62" s="606"/>
      <c r="AB62" s="606"/>
      <c r="AC62" s="606"/>
      <c r="AD62" s="606"/>
      <c r="AE62" s="606"/>
      <c r="AF62" s="606"/>
      <c r="AG62" s="607"/>
    </row>
    <row r="66" ht="21" customHeight="1">
      <c r="A66" s="414" t="s">
        <v>338</v>
      </c>
    </row>
    <row r="70" ht="12.75">
      <c r="A70" s="4"/>
    </row>
  </sheetData>
  <sheetProtection insertRows="0" selectLockedCells="1"/>
  <mergeCells count="10">
    <mergeCell ref="R54:AG62"/>
    <mergeCell ref="B7:AG7"/>
    <mergeCell ref="F11:AB11"/>
    <mergeCell ref="G3:AG3"/>
    <mergeCell ref="Q15:Z15"/>
    <mergeCell ref="F13:X13"/>
    <mergeCell ref="D52:Q52"/>
    <mergeCell ref="U52:Z52"/>
    <mergeCell ref="AC13:AG13"/>
    <mergeCell ref="L17:Z17"/>
  </mergeCells>
  <printOptions horizontalCentered="1"/>
  <pageMargins left="0.1968503937007874" right="0.1968503937007874" top="0.5118110236220472" bottom="0.3937007874015748" header="0.5118110236220472" footer="0.31496062992125984"/>
  <pageSetup horizontalDpi="600" verticalDpi="600" orientation="portrait" paperSize="9" scale="75" r:id="rId2"/>
  <headerFooter alignWithMargins="0">
    <oddFooter>&amp;L&amp;9SCAN - Aide à la création numérique - &amp;A&amp;R&amp;9&amp;P</oddFooter>
  </headerFooter>
  <rowBreaks count="1" manualBreakCount="1">
    <brk id="6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I99"/>
  <sheetViews>
    <sheetView showGridLines="0" showRowColHeaders="0" view="pageBreakPreview" zoomScaleSheetLayoutView="100" zoomScalePageLayoutView="0" workbookViewId="0" topLeftCell="A49">
      <selection activeCell="H72" sqref="H72:AE72"/>
    </sheetView>
  </sheetViews>
  <sheetFormatPr defaultColWidth="11.421875" defaultRowHeight="12.75"/>
  <cols>
    <col min="1" max="3" width="3.7109375" style="0" customWidth="1"/>
    <col min="4" max="4" width="3.140625" style="0" customWidth="1"/>
    <col min="5" max="53" width="3.7109375" style="0" customWidth="1"/>
  </cols>
  <sheetData>
    <row r="1" s="121" customFormat="1" ht="12.75" customHeight="1">
      <c r="S1" s="131"/>
    </row>
    <row r="2" s="121" customFormat="1" ht="12" customHeight="1" hidden="1"/>
    <row r="3" spans="2:33" s="129" customFormat="1" ht="65.25" customHeight="1" thickBot="1">
      <c r="B3" s="629" t="s">
        <v>339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  <c r="U3" s="630"/>
      <c r="V3" s="630"/>
      <c r="W3" s="630"/>
      <c r="X3" s="630"/>
      <c r="Y3" s="630"/>
      <c r="Z3" s="630"/>
      <c r="AA3" s="630"/>
      <c r="AB3" s="630"/>
      <c r="AC3" s="630"/>
      <c r="AD3" s="630"/>
      <c r="AE3" s="630"/>
      <c r="AF3" s="630"/>
      <c r="AG3" s="631"/>
    </row>
    <row r="4" spans="7:23" s="121" customFormat="1" ht="12" customHeight="1"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</row>
    <row r="5" spans="2:35" ht="15.75">
      <c r="B5" s="157" t="s">
        <v>224</v>
      </c>
      <c r="C5" s="156"/>
      <c r="D5" s="156"/>
      <c r="E5" s="156"/>
      <c r="F5" s="207"/>
      <c r="H5" s="157"/>
      <c r="I5" s="157"/>
      <c r="J5" s="157"/>
      <c r="K5" s="157"/>
      <c r="L5" s="157"/>
      <c r="M5" s="157"/>
      <c r="N5" s="158"/>
      <c r="O5" s="158"/>
      <c r="P5" s="158"/>
      <c r="Q5" s="59"/>
      <c r="R5" s="59"/>
      <c r="S5" s="59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="121" customFormat="1" ht="12.75"/>
    <row r="7" spans="2:31" s="121" customFormat="1" ht="12.75">
      <c r="B7" s="125" t="s">
        <v>173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</row>
    <row r="8" s="121" customFormat="1" ht="12.75"/>
    <row r="9" spans="1:34" ht="12.75">
      <c r="A9" s="121"/>
      <c r="B9" s="132" t="s">
        <v>174</v>
      </c>
      <c r="C9" s="132"/>
      <c r="D9" s="132"/>
      <c r="E9" s="132"/>
      <c r="F9" s="121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09"/>
      <c r="U9" s="609"/>
      <c r="V9" s="609"/>
      <c r="W9" s="609"/>
      <c r="X9" s="609"/>
      <c r="Y9" s="609"/>
      <c r="Z9" s="609"/>
      <c r="AA9" s="609"/>
      <c r="AB9" s="609"/>
      <c r="AC9" s="609"/>
      <c r="AD9" s="609"/>
      <c r="AE9" s="609"/>
      <c r="AF9" s="121"/>
      <c r="AG9" s="121"/>
      <c r="AH9" s="121"/>
    </row>
    <row r="10" spans="7:31" s="123" customFormat="1" ht="4.5" customHeight="1"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</row>
    <row r="11" spans="1:34" ht="12.75">
      <c r="A11" s="121"/>
      <c r="B11" s="121" t="s">
        <v>227</v>
      </c>
      <c r="C11" s="121"/>
      <c r="D11" s="121"/>
      <c r="E11" s="121"/>
      <c r="F11" s="121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121"/>
      <c r="S11" t="s">
        <v>228</v>
      </c>
      <c r="T11" s="121"/>
      <c r="U11" s="121"/>
      <c r="V11" s="121"/>
      <c r="W11" s="121"/>
      <c r="X11" s="121"/>
      <c r="Y11" s="253"/>
      <c r="Z11" s="620"/>
      <c r="AA11" s="614"/>
      <c r="AB11" s="614"/>
      <c r="AC11" s="614"/>
      <c r="AD11" s="614"/>
      <c r="AE11" s="614"/>
      <c r="AF11" s="121"/>
      <c r="AG11" s="121"/>
      <c r="AH11" s="121"/>
    </row>
    <row r="12" spans="7:17" s="123" customFormat="1" ht="4.5" customHeight="1"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</row>
    <row r="13" spans="1:34" ht="12.75">
      <c r="A13" s="121"/>
      <c r="B13" s="121" t="s">
        <v>225</v>
      </c>
      <c r="C13" s="121"/>
      <c r="D13" s="121"/>
      <c r="E13" s="121"/>
      <c r="F13" s="121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</row>
    <row r="14" spans="7:17" s="123" customFormat="1" ht="4.5" customHeight="1"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</row>
    <row r="15" s="121" customFormat="1" ht="12.75"/>
    <row r="16" spans="1:34" ht="12.75">
      <c r="A16" s="121"/>
      <c r="B16" s="121" t="s">
        <v>175</v>
      </c>
      <c r="C16" s="121"/>
      <c r="D16" s="121"/>
      <c r="E16" s="121"/>
      <c r="F16" s="121"/>
      <c r="G16" s="127"/>
      <c r="H16" s="127"/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121"/>
      <c r="AG16" s="121"/>
      <c r="AH16" s="121"/>
    </row>
    <row r="17" spans="7:31" s="123" customFormat="1" ht="4.5" customHeight="1"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</row>
    <row r="18" spans="1:34" ht="12.75">
      <c r="A18" s="121"/>
      <c r="B18" s="121" t="s">
        <v>176</v>
      </c>
      <c r="C18" s="121"/>
      <c r="D18" s="121"/>
      <c r="E18" s="121"/>
      <c r="F18" s="121"/>
      <c r="G18" s="121"/>
      <c r="H18" s="121"/>
      <c r="I18" s="609"/>
      <c r="J18" s="609"/>
      <c r="K18" s="609"/>
      <c r="L18" s="609"/>
      <c r="M18" s="609"/>
      <c r="N18" s="609"/>
      <c r="O18" s="609"/>
      <c r="P18" s="609"/>
      <c r="Q18" s="609"/>
      <c r="R18" s="609"/>
      <c r="S18" s="609"/>
      <c r="T18" s="609"/>
      <c r="U18" s="609"/>
      <c r="V18" s="609"/>
      <c r="W18" s="609"/>
      <c r="X18" s="609"/>
      <c r="Y18" s="609"/>
      <c r="Z18" s="609"/>
      <c r="AA18" s="609"/>
      <c r="AB18" s="609"/>
      <c r="AC18" s="609"/>
      <c r="AD18" s="609"/>
      <c r="AE18" s="609"/>
      <c r="AF18" s="121"/>
      <c r="AG18" s="121"/>
      <c r="AH18" s="121"/>
    </row>
    <row r="19" s="121" customFormat="1" ht="4.5" customHeight="1"/>
    <row r="20" spans="1:34" ht="12.75">
      <c r="A20" s="121"/>
      <c r="B20" s="121" t="s">
        <v>177</v>
      </c>
      <c r="C20" s="121"/>
      <c r="D20" s="121"/>
      <c r="E20" s="121"/>
      <c r="F20" s="121"/>
      <c r="G20" s="127"/>
      <c r="H20" s="127"/>
      <c r="I20" s="609"/>
      <c r="J20" s="609"/>
      <c r="K20" s="609"/>
      <c r="L20" s="609"/>
      <c r="M20" s="609"/>
      <c r="N20" s="609"/>
      <c r="O20" s="609"/>
      <c r="P20" s="609"/>
      <c r="Q20" s="609"/>
      <c r="R20" s="609"/>
      <c r="S20" s="609"/>
      <c r="T20" s="609"/>
      <c r="U20" s="609"/>
      <c r="V20" s="609"/>
      <c r="W20" s="609"/>
      <c r="X20" s="609"/>
      <c r="Y20" s="609"/>
      <c r="Z20" s="609"/>
      <c r="AA20" s="609"/>
      <c r="AB20" s="609"/>
      <c r="AC20" s="609"/>
      <c r="AD20" s="609"/>
      <c r="AE20" s="609"/>
      <c r="AF20" s="121"/>
      <c r="AG20" s="121"/>
      <c r="AH20" s="121"/>
    </row>
    <row r="21" spans="7:31" s="123" customFormat="1" ht="4.5" customHeight="1"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</row>
    <row r="22" spans="1:34" ht="12.75">
      <c r="A22" s="121"/>
      <c r="B22" s="121" t="s">
        <v>178</v>
      </c>
      <c r="C22" s="121"/>
      <c r="D22" s="121"/>
      <c r="E22" s="121"/>
      <c r="F22" s="121"/>
      <c r="G22" s="121"/>
      <c r="H22" s="121"/>
      <c r="I22" s="121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632"/>
      <c r="AA22" s="632"/>
      <c r="AB22" s="632"/>
      <c r="AC22" s="632"/>
      <c r="AD22" s="632"/>
      <c r="AE22" s="632"/>
      <c r="AF22" s="121"/>
      <c r="AG22" s="121"/>
      <c r="AH22" s="121"/>
    </row>
    <row r="23" s="121" customFormat="1" ht="4.5" customHeight="1"/>
    <row r="24" spans="1:34" ht="12.75">
      <c r="A24" s="121"/>
      <c r="B24" s="121" t="s">
        <v>179</v>
      </c>
      <c r="C24" s="121"/>
      <c r="D24" s="121"/>
      <c r="E24" s="121"/>
      <c r="F24" s="121"/>
      <c r="G24" s="121"/>
      <c r="H24" s="121"/>
      <c r="I24" s="626"/>
      <c r="J24" s="626"/>
      <c r="K24" s="626"/>
      <c r="L24" s="626"/>
      <c r="M24" s="626"/>
      <c r="N24" s="626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</row>
    <row r="25" s="33" customFormat="1" ht="4.5" customHeight="1"/>
    <row r="26" spans="1:34" ht="12.75">
      <c r="A26" s="121"/>
      <c r="B26" s="121" t="s">
        <v>110</v>
      </c>
      <c r="C26" s="121"/>
      <c r="D26" s="121"/>
      <c r="E26" s="121"/>
      <c r="F26" s="121"/>
      <c r="G26" s="121"/>
      <c r="H26" s="121"/>
      <c r="I26" s="626"/>
      <c r="J26" s="626"/>
      <c r="K26" s="626"/>
      <c r="L26" s="626"/>
      <c r="M26" s="626"/>
      <c r="N26" s="626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</row>
    <row r="27" s="121" customFormat="1" ht="4.5" customHeight="1"/>
    <row r="28" spans="1:34" ht="12.75">
      <c r="A28" s="121"/>
      <c r="B28" s="121" t="s">
        <v>180</v>
      </c>
      <c r="C28" s="121"/>
      <c r="D28" s="121"/>
      <c r="E28" s="121"/>
      <c r="F28" s="121"/>
      <c r="G28" s="128"/>
      <c r="H28" s="128"/>
      <c r="I28" s="626"/>
      <c r="J28" s="626"/>
      <c r="K28" s="626"/>
      <c r="L28" s="626"/>
      <c r="M28" s="626"/>
      <c r="N28" s="626"/>
      <c r="O28" s="626"/>
      <c r="P28" s="626"/>
      <c r="Q28" s="626"/>
      <c r="R28" s="626"/>
      <c r="S28" s="626"/>
      <c r="T28" s="626"/>
      <c r="U28" s="626"/>
      <c r="V28" s="626"/>
      <c r="W28" s="626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</row>
    <row r="29" s="121" customFormat="1" ht="12.75"/>
    <row r="30" s="121" customFormat="1" ht="12.75"/>
    <row r="31" spans="1:34" ht="12.75">
      <c r="A31" s="121"/>
      <c r="B31" s="132" t="s">
        <v>150</v>
      </c>
      <c r="C31" s="132"/>
      <c r="D31" s="132"/>
      <c r="E31" s="132"/>
      <c r="F31" s="132"/>
      <c r="G31" s="132"/>
      <c r="H31" s="121"/>
      <c r="I31" s="128"/>
      <c r="J31" s="128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21"/>
      <c r="AG31" s="121"/>
      <c r="AH31" s="121"/>
    </row>
    <row r="32" s="121" customFormat="1" ht="4.5" customHeight="1"/>
    <row r="33" spans="1:34" ht="12.75">
      <c r="A33" s="121"/>
      <c r="B33" s="121" t="s">
        <v>122</v>
      </c>
      <c r="C33" s="121"/>
      <c r="D33" s="121"/>
      <c r="E33" s="121"/>
      <c r="F33" s="121"/>
      <c r="G33" s="121"/>
      <c r="H33" s="121"/>
      <c r="I33" s="623"/>
      <c r="J33" s="623"/>
      <c r="K33" s="623"/>
      <c r="L33" s="623"/>
      <c r="M33" s="623"/>
      <c r="N33" s="623"/>
      <c r="O33" s="623"/>
      <c r="P33" s="623"/>
      <c r="Q33" s="623"/>
      <c r="R33" s="623"/>
      <c r="S33" s="623"/>
      <c r="T33" s="623"/>
      <c r="U33" s="623"/>
      <c r="V33" s="623"/>
      <c r="W33" s="623"/>
      <c r="X33" s="623"/>
      <c r="Y33" s="623"/>
      <c r="Z33" s="623"/>
      <c r="AA33" s="623"/>
      <c r="AB33" s="623"/>
      <c r="AC33" s="623"/>
      <c r="AD33" s="623"/>
      <c r="AE33" s="623"/>
      <c r="AF33" s="121"/>
      <c r="AG33" s="121"/>
      <c r="AH33" s="121"/>
    </row>
    <row r="34" s="121" customFormat="1" ht="4.5" customHeight="1"/>
    <row r="35" s="121" customFormat="1" ht="12.75"/>
    <row r="36" spans="1:34" ht="12.75">
      <c r="A36" s="121"/>
      <c r="B36" s="132" t="s">
        <v>151</v>
      </c>
      <c r="C36" s="132"/>
      <c r="D36" s="132"/>
      <c r="E36" s="132"/>
      <c r="F36" s="132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</row>
    <row r="37" s="121" customFormat="1" ht="4.5" customHeight="1"/>
    <row r="38" spans="1:34" ht="12.75">
      <c r="A38" s="121"/>
      <c r="B38" s="121" t="s">
        <v>122</v>
      </c>
      <c r="C38" s="121"/>
      <c r="D38" s="121"/>
      <c r="E38" s="121"/>
      <c r="F38" s="121"/>
      <c r="G38" s="121"/>
      <c r="H38" s="121"/>
      <c r="I38" s="623"/>
      <c r="J38" s="623"/>
      <c r="K38" s="623"/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121"/>
      <c r="AG38" s="121"/>
      <c r="AH38" s="121"/>
    </row>
    <row r="39" spans="1:34" s="121" customFormat="1" ht="4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ht="12.75">
      <c r="A40" s="121"/>
      <c r="B40" s="121" t="s">
        <v>179</v>
      </c>
      <c r="C40" s="121"/>
      <c r="D40" s="121"/>
      <c r="E40" s="121"/>
      <c r="F40" s="121"/>
      <c r="G40" s="121"/>
      <c r="H40" s="121"/>
      <c r="I40" s="624"/>
      <c r="J40" s="624"/>
      <c r="K40" s="624"/>
      <c r="L40" s="624"/>
      <c r="M40" s="624"/>
      <c r="N40" s="624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</row>
    <row r="41" s="33" customFormat="1" ht="4.5" customHeight="1"/>
    <row r="42" spans="1:34" ht="12.75">
      <c r="A42" s="121"/>
      <c r="B42" s="121" t="s">
        <v>226</v>
      </c>
      <c r="C42" s="121"/>
      <c r="D42" s="121"/>
      <c r="E42" s="121"/>
      <c r="F42" s="121"/>
      <c r="G42" s="121"/>
      <c r="H42" s="121"/>
      <c r="I42" s="625"/>
      <c r="J42" s="625"/>
      <c r="K42" s="625"/>
      <c r="L42" s="625"/>
      <c r="M42" s="625"/>
      <c r="N42" s="625"/>
      <c r="O42" s="625"/>
      <c r="P42" s="625"/>
      <c r="Q42" s="625"/>
      <c r="R42" s="625"/>
      <c r="S42" s="625"/>
      <c r="T42" s="625"/>
      <c r="U42" s="625"/>
      <c r="V42" s="625"/>
      <c r="W42" s="625"/>
      <c r="X42" s="625"/>
      <c r="Y42" s="625"/>
      <c r="Z42" s="121"/>
      <c r="AA42" s="121"/>
      <c r="AB42" s="121"/>
      <c r="AC42" s="121"/>
      <c r="AD42" s="121"/>
      <c r="AE42" s="121"/>
      <c r="AF42" s="121"/>
      <c r="AG42" s="121"/>
      <c r="AH42" s="121"/>
    </row>
    <row r="43" s="121" customFormat="1" ht="4.5" customHeight="1"/>
    <row r="44" s="121" customFormat="1" ht="12.75"/>
    <row r="45" s="121" customFormat="1" ht="12.75"/>
    <row r="46" spans="1:34" ht="12.75">
      <c r="A46" s="121"/>
      <c r="B46" s="125" t="s">
        <v>111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1"/>
      <c r="AG46" s="121"/>
      <c r="AH46" s="121"/>
    </row>
    <row r="47" s="121" customFormat="1" ht="12.75"/>
    <row r="48" spans="1:34" ht="12.75">
      <c r="A48" s="121"/>
      <c r="B48" s="121" t="s">
        <v>115</v>
      </c>
      <c r="C48" s="121"/>
      <c r="D48" s="121"/>
      <c r="E48" s="121"/>
      <c r="F48" s="121"/>
      <c r="G48" s="609"/>
      <c r="H48" s="609"/>
      <c r="I48" s="609"/>
      <c r="J48" s="609"/>
      <c r="K48" s="609"/>
      <c r="L48" s="609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</row>
    <row r="49" s="121" customFormat="1" ht="4.5" customHeight="1"/>
    <row r="50" spans="1:34" ht="12.75">
      <c r="A50" s="121"/>
      <c r="B50" s="121" t="s">
        <v>116</v>
      </c>
      <c r="C50" s="121"/>
      <c r="D50" s="121"/>
      <c r="E50" s="121"/>
      <c r="F50" s="121"/>
      <c r="G50" s="609"/>
      <c r="H50" s="609"/>
      <c r="I50" s="609"/>
      <c r="J50" s="609"/>
      <c r="K50" s="609"/>
      <c r="L50" s="609"/>
      <c r="M50" s="609"/>
      <c r="N50" s="609"/>
      <c r="O50" s="609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</row>
    <row r="51" s="121" customFormat="1" ht="4.5" customHeight="1"/>
    <row r="52" spans="1:34" ht="12.75">
      <c r="A52" s="121"/>
      <c r="B52" s="121" t="s">
        <v>117</v>
      </c>
      <c r="C52" s="121"/>
      <c r="D52" s="121"/>
      <c r="E52" s="121"/>
      <c r="F52" s="121"/>
      <c r="G52" s="121"/>
      <c r="H52" s="622">
        <v>0</v>
      </c>
      <c r="I52" s="622"/>
      <c r="J52" s="622"/>
      <c r="K52" s="622"/>
      <c r="L52" s="622"/>
      <c r="M52" s="622"/>
      <c r="N52" s="121" t="s">
        <v>332</v>
      </c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</row>
    <row r="53" s="121" customFormat="1" ht="4.5" customHeight="1"/>
    <row r="54" spans="1:34" ht="12.75">
      <c r="A54" s="121"/>
      <c r="B54" s="121" t="s">
        <v>113</v>
      </c>
      <c r="C54" s="121"/>
      <c r="D54" s="121"/>
      <c r="E54" s="121"/>
      <c r="F54" s="121"/>
      <c r="G54" s="121"/>
      <c r="H54" s="121"/>
      <c r="I54" s="121"/>
      <c r="J54" s="121"/>
      <c r="K54" s="121"/>
      <c r="L54" s="621"/>
      <c r="M54" s="621"/>
      <c r="N54" s="621"/>
      <c r="O54" s="6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</row>
    <row r="55" s="121" customFormat="1" ht="4.5" customHeight="1"/>
    <row r="56" spans="1:34" ht="12.75">
      <c r="A56" s="121"/>
      <c r="B56" s="121" t="s">
        <v>112</v>
      </c>
      <c r="C56" s="121"/>
      <c r="D56" s="121"/>
      <c r="E56" s="121"/>
      <c r="F56" s="121"/>
      <c r="G56" s="121"/>
      <c r="H56" s="121"/>
      <c r="I56" s="121"/>
      <c r="J56" s="121"/>
      <c r="K56" s="121"/>
      <c r="L56" s="622">
        <v>0</v>
      </c>
      <c r="M56" s="622"/>
      <c r="N56" s="622"/>
      <c r="O56" s="622"/>
      <c r="P56" s="121" t="s">
        <v>333</v>
      </c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</row>
    <row r="57" s="121" customFormat="1" ht="4.5" customHeight="1"/>
    <row r="58" s="121" customFormat="1" ht="12" customHeight="1"/>
    <row r="59" s="121" customFormat="1" ht="12.75"/>
    <row r="60" spans="1:34" ht="12.75">
      <c r="A60" s="121"/>
      <c r="B60" s="125" t="s">
        <v>152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1"/>
      <c r="AG60" s="121"/>
      <c r="AH60" s="121"/>
    </row>
    <row r="61" s="627" customFormat="1" ht="12.75"/>
    <row r="62" spans="1:34" ht="12.75">
      <c r="A62" s="121"/>
      <c r="B62" s="121" t="s">
        <v>114</v>
      </c>
      <c r="C62" s="121"/>
      <c r="D62" s="121"/>
      <c r="E62" s="121"/>
      <c r="F62" s="121"/>
      <c r="G62" s="121"/>
      <c r="H62" s="626"/>
      <c r="I62" s="626"/>
      <c r="J62" s="626"/>
      <c r="K62" s="626"/>
      <c r="L62" s="626"/>
      <c r="M62" s="626"/>
      <c r="N62" s="626"/>
      <c r="O62" s="626"/>
      <c r="P62" s="626"/>
      <c r="Q62" s="626"/>
      <c r="R62" s="626"/>
      <c r="S62" s="626"/>
      <c r="T62" s="626"/>
      <c r="U62" s="626"/>
      <c r="V62" s="626"/>
      <c r="W62" s="626"/>
      <c r="X62" s="626"/>
      <c r="Y62" s="626"/>
      <c r="Z62" s="626"/>
      <c r="AA62" s="626"/>
      <c r="AB62" s="626"/>
      <c r="AC62" s="626"/>
      <c r="AD62" s="626"/>
      <c r="AE62" s="626"/>
      <c r="AF62" s="121"/>
      <c r="AG62" s="121"/>
      <c r="AH62" s="121"/>
    </row>
    <row r="63" s="627" customFormat="1" ht="5.25" customHeight="1"/>
    <row r="64" spans="1:34" ht="12.75">
      <c r="A64" s="121"/>
      <c r="B64" s="121" t="s">
        <v>114</v>
      </c>
      <c r="C64" s="121"/>
      <c r="D64" s="121"/>
      <c r="E64" s="121"/>
      <c r="F64" s="121"/>
      <c r="G64" s="121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626"/>
      <c r="W64" s="626"/>
      <c r="X64" s="626"/>
      <c r="Y64" s="626"/>
      <c r="Z64" s="626"/>
      <c r="AA64" s="626"/>
      <c r="AB64" s="626"/>
      <c r="AC64" s="626"/>
      <c r="AD64" s="626"/>
      <c r="AE64" s="626"/>
      <c r="AF64" s="121"/>
      <c r="AG64" s="121"/>
      <c r="AH64" s="121"/>
    </row>
    <row r="65" s="627" customFormat="1" ht="4.5" customHeight="1"/>
    <row r="66" spans="1:34" ht="12.75">
      <c r="A66" s="121"/>
      <c r="B66" s="121" t="s">
        <v>114</v>
      </c>
      <c r="C66" s="121"/>
      <c r="D66" s="121"/>
      <c r="E66" s="121"/>
      <c r="F66" s="121"/>
      <c r="G66" s="121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6"/>
      <c r="U66" s="626"/>
      <c r="V66" s="626"/>
      <c r="W66" s="626"/>
      <c r="X66" s="626"/>
      <c r="Y66" s="626"/>
      <c r="Z66" s="626"/>
      <c r="AA66" s="626"/>
      <c r="AB66" s="626"/>
      <c r="AC66" s="626"/>
      <c r="AD66" s="626"/>
      <c r="AE66" s="626"/>
      <c r="AF66" s="121"/>
      <c r="AG66" s="121"/>
      <c r="AH66" s="121"/>
    </row>
    <row r="67" s="627" customFormat="1" ht="4.5" customHeight="1"/>
    <row r="68" spans="1:34" ht="12.75">
      <c r="A68" s="121"/>
      <c r="B68" s="121" t="s">
        <v>114</v>
      </c>
      <c r="C68" s="121"/>
      <c r="D68" s="121"/>
      <c r="E68" s="121"/>
      <c r="F68" s="121"/>
      <c r="G68" s="121"/>
      <c r="H68" s="626"/>
      <c r="I68" s="626"/>
      <c r="J68" s="626"/>
      <c r="K68" s="626"/>
      <c r="L68" s="626"/>
      <c r="M68" s="626"/>
      <c r="N68" s="626"/>
      <c r="O68" s="626"/>
      <c r="P68" s="626"/>
      <c r="Q68" s="626"/>
      <c r="R68" s="626"/>
      <c r="S68" s="626"/>
      <c r="T68" s="626"/>
      <c r="U68" s="626"/>
      <c r="V68" s="626"/>
      <c r="W68" s="626"/>
      <c r="X68" s="626"/>
      <c r="Y68" s="626"/>
      <c r="Z68" s="626"/>
      <c r="AA68" s="626"/>
      <c r="AB68" s="626"/>
      <c r="AC68" s="626"/>
      <c r="AD68" s="626"/>
      <c r="AE68" s="626"/>
      <c r="AF68" s="121"/>
      <c r="AG68" s="121"/>
      <c r="AH68" s="121"/>
    </row>
    <row r="69" s="627" customFormat="1" ht="4.5" customHeight="1"/>
    <row r="70" spans="1:34" ht="12.75">
      <c r="A70" s="121"/>
      <c r="B70" s="121" t="s">
        <v>114</v>
      </c>
      <c r="C70" s="121"/>
      <c r="D70" s="121"/>
      <c r="E70" s="121"/>
      <c r="F70" s="121"/>
      <c r="G70" s="121"/>
      <c r="H70" s="626"/>
      <c r="I70" s="626"/>
      <c r="J70" s="626"/>
      <c r="K70" s="626"/>
      <c r="L70" s="626"/>
      <c r="M70" s="626"/>
      <c r="N70" s="626"/>
      <c r="O70" s="626"/>
      <c r="P70" s="626"/>
      <c r="Q70" s="626"/>
      <c r="R70" s="626"/>
      <c r="S70" s="626"/>
      <c r="T70" s="626"/>
      <c r="U70" s="626"/>
      <c r="V70" s="626"/>
      <c r="W70" s="626"/>
      <c r="X70" s="626"/>
      <c r="Y70" s="626"/>
      <c r="Z70" s="626"/>
      <c r="AA70" s="626"/>
      <c r="AB70" s="626"/>
      <c r="AC70" s="626"/>
      <c r="AD70" s="626"/>
      <c r="AE70" s="626"/>
      <c r="AF70" s="121"/>
      <c r="AG70" s="121"/>
      <c r="AH70" s="121"/>
    </row>
    <row r="71" s="627" customFormat="1" ht="4.5" customHeight="1"/>
    <row r="72" spans="1:34" ht="12.75">
      <c r="A72" s="121"/>
      <c r="B72" s="121" t="s">
        <v>114</v>
      </c>
      <c r="C72" s="121"/>
      <c r="D72" s="121"/>
      <c r="E72" s="121"/>
      <c r="F72" s="121"/>
      <c r="G72" s="121"/>
      <c r="H72" s="626"/>
      <c r="I72" s="626"/>
      <c r="J72" s="626"/>
      <c r="K72" s="626"/>
      <c r="L72" s="626"/>
      <c r="M72" s="626"/>
      <c r="N72" s="626"/>
      <c r="O72" s="626"/>
      <c r="P72" s="626"/>
      <c r="Q72" s="626"/>
      <c r="R72" s="626"/>
      <c r="S72" s="626"/>
      <c r="T72" s="626"/>
      <c r="U72" s="626"/>
      <c r="V72" s="626"/>
      <c r="W72" s="626"/>
      <c r="X72" s="626"/>
      <c r="Y72" s="626"/>
      <c r="Z72" s="626"/>
      <c r="AA72" s="626"/>
      <c r="AB72" s="626"/>
      <c r="AC72" s="626"/>
      <c r="AD72" s="626"/>
      <c r="AE72" s="626"/>
      <c r="AF72" s="121"/>
      <c r="AG72" s="121"/>
      <c r="AH72" s="121"/>
    </row>
    <row r="73" s="627" customFormat="1" ht="4.5" customHeight="1"/>
    <row r="74" spans="1:34" ht="12.75">
      <c r="A74" s="121"/>
      <c r="B74" s="121" t="s">
        <v>114</v>
      </c>
      <c r="C74" s="121"/>
      <c r="D74" s="121"/>
      <c r="E74" s="121"/>
      <c r="F74" s="121"/>
      <c r="G74" s="121"/>
      <c r="H74" s="626"/>
      <c r="I74" s="626"/>
      <c r="J74" s="626"/>
      <c r="K74" s="626"/>
      <c r="L74" s="626"/>
      <c r="M74" s="626"/>
      <c r="N74" s="626"/>
      <c r="O74" s="626"/>
      <c r="P74" s="626"/>
      <c r="Q74" s="626"/>
      <c r="R74" s="626"/>
      <c r="S74" s="626"/>
      <c r="T74" s="626"/>
      <c r="U74" s="626"/>
      <c r="V74" s="626"/>
      <c r="W74" s="626"/>
      <c r="X74" s="626"/>
      <c r="Y74" s="626"/>
      <c r="Z74" s="626"/>
      <c r="AA74" s="626"/>
      <c r="AB74" s="626"/>
      <c r="AC74" s="626"/>
      <c r="AD74" s="626"/>
      <c r="AE74" s="626"/>
      <c r="AF74" s="121"/>
      <c r="AG74" s="121"/>
      <c r="AH74" s="121"/>
    </row>
    <row r="75" s="627" customFormat="1" ht="4.5" customHeight="1"/>
    <row r="76" spans="1:34" ht="12.75">
      <c r="A76" s="121"/>
      <c r="B76" s="121" t="s">
        <v>114</v>
      </c>
      <c r="C76" s="121"/>
      <c r="D76" s="121"/>
      <c r="E76" s="121"/>
      <c r="F76" s="121"/>
      <c r="G76" s="121"/>
      <c r="H76" s="626"/>
      <c r="I76" s="626"/>
      <c r="J76" s="626"/>
      <c r="K76" s="626"/>
      <c r="L76" s="626"/>
      <c r="M76" s="626"/>
      <c r="N76" s="626"/>
      <c r="O76" s="626"/>
      <c r="P76" s="626"/>
      <c r="Q76" s="626"/>
      <c r="R76" s="626"/>
      <c r="S76" s="626"/>
      <c r="T76" s="626"/>
      <c r="U76" s="626"/>
      <c r="V76" s="626"/>
      <c r="W76" s="626"/>
      <c r="X76" s="626"/>
      <c r="Y76" s="626"/>
      <c r="Z76" s="626"/>
      <c r="AA76" s="626"/>
      <c r="AB76" s="626"/>
      <c r="AC76" s="626"/>
      <c r="AD76" s="626"/>
      <c r="AE76" s="626"/>
      <c r="AF76" s="121"/>
      <c r="AG76" s="121"/>
      <c r="AH76" s="121"/>
    </row>
    <row r="77" s="627" customFormat="1" ht="4.5" customHeight="1"/>
    <row r="78" spans="1:34" ht="12.75">
      <c r="A78" s="121"/>
      <c r="B78" s="121" t="s">
        <v>114</v>
      </c>
      <c r="C78" s="121"/>
      <c r="D78" s="121"/>
      <c r="E78" s="121"/>
      <c r="F78" s="121"/>
      <c r="G78" s="121"/>
      <c r="H78" s="626"/>
      <c r="I78" s="626"/>
      <c r="J78" s="626"/>
      <c r="K78" s="626"/>
      <c r="L78" s="626"/>
      <c r="M78" s="626"/>
      <c r="N78" s="626"/>
      <c r="O78" s="626"/>
      <c r="P78" s="626"/>
      <c r="Q78" s="626"/>
      <c r="R78" s="626"/>
      <c r="S78" s="626"/>
      <c r="T78" s="626"/>
      <c r="U78" s="626"/>
      <c r="V78" s="626"/>
      <c r="W78" s="626"/>
      <c r="X78" s="626"/>
      <c r="Y78" s="626"/>
      <c r="Z78" s="626"/>
      <c r="AA78" s="626"/>
      <c r="AB78" s="626"/>
      <c r="AC78" s="626"/>
      <c r="AD78" s="626"/>
      <c r="AE78" s="626"/>
      <c r="AF78" s="121"/>
      <c r="AG78" s="121"/>
      <c r="AH78" s="121"/>
    </row>
    <row r="79" s="627" customFormat="1" ht="4.5" customHeight="1"/>
    <row r="80" spans="1:34" ht="12.75">
      <c r="A80" s="121"/>
      <c r="B80" s="121" t="s">
        <v>114</v>
      </c>
      <c r="C80" s="121"/>
      <c r="D80" s="121"/>
      <c r="E80" s="121"/>
      <c r="F80" s="121"/>
      <c r="G80" s="121"/>
      <c r="H80" s="626"/>
      <c r="I80" s="626"/>
      <c r="J80" s="626"/>
      <c r="K80" s="626"/>
      <c r="L80" s="626"/>
      <c r="M80" s="626"/>
      <c r="N80" s="626"/>
      <c r="O80" s="626"/>
      <c r="P80" s="626"/>
      <c r="Q80" s="626"/>
      <c r="R80" s="626"/>
      <c r="S80" s="626"/>
      <c r="T80" s="626"/>
      <c r="U80" s="626"/>
      <c r="V80" s="626"/>
      <c r="W80" s="626"/>
      <c r="X80" s="626"/>
      <c r="Y80" s="626"/>
      <c r="Z80" s="626"/>
      <c r="AA80" s="626"/>
      <c r="AB80" s="626"/>
      <c r="AC80" s="626"/>
      <c r="AD80" s="626"/>
      <c r="AE80" s="626"/>
      <c r="AF80" s="121"/>
      <c r="AG80" s="121"/>
      <c r="AH80" s="121"/>
    </row>
    <row r="81" spans="1:34" s="2" customFormat="1" ht="12.75">
      <c r="A81" s="123"/>
      <c r="B81" s="123"/>
      <c r="C81" s="123"/>
      <c r="D81" s="123"/>
      <c r="E81" s="123"/>
      <c r="F81" s="123"/>
      <c r="G81" s="12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123"/>
      <c r="AG81" s="123"/>
      <c r="AH81" s="123"/>
    </row>
    <row r="82" spans="1:34" ht="12.75">
      <c r="A82" s="121"/>
      <c r="B82" s="121"/>
      <c r="C82" s="121"/>
      <c r="D82" s="121"/>
      <c r="E82" s="121"/>
      <c r="F82" s="121"/>
      <c r="G82" s="121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121"/>
      <c r="AG82" s="121"/>
      <c r="AH82" s="121"/>
    </row>
    <row r="83" spans="2:31" s="121" customFormat="1" ht="12.75">
      <c r="B83" s="125" t="s">
        <v>118</v>
      </c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</row>
    <row r="84" s="627" customFormat="1" ht="12.75"/>
    <row r="85" spans="1:34" ht="12.75">
      <c r="A85" s="121"/>
      <c r="B85" s="121" t="s">
        <v>119</v>
      </c>
      <c r="C85" s="121"/>
      <c r="D85" s="626"/>
      <c r="E85" s="626"/>
      <c r="F85" s="626"/>
      <c r="G85" s="626"/>
      <c r="H85" s="626"/>
      <c r="I85" s="626"/>
      <c r="J85" s="626"/>
      <c r="K85" s="626"/>
      <c r="L85" s="626"/>
      <c r="M85" s="626"/>
      <c r="N85" s="626"/>
      <c r="O85" s="128" t="s">
        <v>120</v>
      </c>
      <c r="P85" s="127"/>
      <c r="Q85" s="626"/>
      <c r="R85" s="626"/>
      <c r="S85" s="626"/>
      <c r="T85" s="626"/>
      <c r="U85" s="626"/>
      <c r="V85" s="626"/>
      <c r="W85" s="626"/>
      <c r="X85" s="626"/>
      <c r="Y85" s="626"/>
      <c r="Z85" s="121" t="s">
        <v>121</v>
      </c>
      <c r="AA85" s="121"/>
      <c r="AB85" s="121"/>
      <c r="AC85" s="625"/>
      <c r="AD85" s="625"/>
      <c r="AE85" s="625"/>
      <c r="AF85" s="124"/>
      <c r="AG85" s="121"/>
      <c r="AH85" s="121"/>
    </row>
    <row r="86" s="627" customFormat="1" ht="4.5" customHeight="1"/>
    <row r="87" spans="1:34" ht="12.75">
      <c r="A87" s="121"/>
      <c r="B87" s="121" t="s">
        <v>119</v>
      </c>
      <c r="C87" s="121"/>
      <c r="D87" s="626"/>
      <c r="E87" s="626"/>
      <c r="F87" s="626"/>
      <c r="G87" s="626"/>
      <c r="H87" s="626"/>
      <c r="I87" s="626"/>
      <c r="J87" s="626"/>
      <c r="K87" s="626"/>
      <c r="L87" s="626"/>
      <c r="M87" s="626"/>
      <c r="N87" s="626"/>
      <c r="O87" s="128" t="s">
        <v>120</v>
      </c>
      <c r="P87" s="127"/>
      <c r="Q87" s="626"/>
      <c r="R87" s="626"/>
      <c r="S87" s="626"/>
      <c r="T87" s="626"/>
      <c r="U87" s="626"/>
      <c r="V87" s="626"/>
      <c r="W87" s="626"/>
      <c r="X87" s="626"/>
      <c r="Y87" s="626"/>
      <c r="Z87" s="121" t="s">
        <v>121</v>
      </c>
      <c r="AA87" s="121"/>
      <c r="AB87" s="121"/>
      <c r="AC87" s="625"/>
      <c r="AD87" s="625"/>
      <c r="AE87" s="625"/>
      <c r="AF87" s="124"/>
      <c r="AG87" s="121"/>
      <c r="AH87" s="121"/>
    </row>
    <row r="88" s="627" customFormat="1" ht="4.5" customHeight="1"/>
    <row r="89" spans="1:34" ht="12.75">
      <c r="A89" s="121"/>
      <c r="B89" s="121" t="s">
        <v>119</v>
      </c>
      <c r="C89" s="121"/>
      <c r="D89" s="626"/>
      <c r="E89" s="626"/>
      <c r="F89" s="626"/>
      <c r="G89" s="626"/>
      <c r="H89" s="626"/>
      <c r="I89" s="626"/>
      <c r="J89" s="626"/>
      <c r="K89" s="626"/>
      <c r="L89" s="626"/>
      <c r="M89" s="626"/>
      <c r="N89" s="626"/>
      <c r="O89" s="128" t="s">
        <v>120</v>
      </c>
      <c r="P89" s="127"/>
      <c r="Q89" s="626"/>
      <c r="R89" s="626"/>
      <c r="S89" s="626"/>
      <c r="T89" s="626"/>
      <c r="U89" s="626"/>
      <c r="V89" s="626"/>
      <c r="W89" s="626"/>
      <c r="X89" s="626"/>
      <c r="Y89" s="626"/>
      <c r="Z89" s="121" t="s">
        <v>121</v>
      </c>
      <c r="AA89" s="121"/>
      <c r="AB89" s="121"/>
      <c r="AC89" s="625"/>
      <c r="AD89" s="625"/>
      <c r="AE89" s="625"/>
      <c r="AF89" s="124"/>
      <c r="AG89" s="121"/>
      <c r="AH89" s="121"/>
    </row>
    <row r="90" s="627" customFormat="1" ht="4.5" customHeight="1"/>
    <row r="91" spans="1:34" ht="12.75">
      <c r="A91" s="121"/>
      <c r="B91" s="121" t="s">
        <v>119</v>
      </c>
      <c r="C91" s="121"/>
      <c r="D91" s="626"/>
      <c r="E91" s="626"/>
      <c r="F91" s="626"/>
      <c r="G91" s="626"/>
      <c r="H91" s="626"/>
      <c r="I91" s="626"/>
      <c r="J91" s="626"/>
      <c r="K91" s="626"/>
      <c r="L91" s="626"/>
      <c r="M91" s="626"/>
      <c r="N91" s="626"/>
      <c r="O91" s="128" t="s">
        <v>120</v>
      </c>
      <c r="P91" s="127"/>
      <c r="Q91" s="626"/>
      <c r="R91" s="626"/>
      <c r="S91" s="626"/>
      <c r="T91" s="626"/>
      <c r="U91" s="626"/>
      <c r="V91" s="626"/>
      <c r="W91" s="626"/>
      <c r="X91" s="626"/>
      <c r="Y91" s="626"/>
      <c r="Z91" s="121" t="s">
        <v>121</v>
      </c>
      <c r="AA91" s="121"/>
      <c r="AB91" s="121"/>
      <c r="AC91" s="625"/>
      <c r="AD91" s="625"/>
      <c r="AE91" s="625"/>
      <c r="AF91" s="124"/>
      <c r="AG91" s="121"/>
      <c r="AH91" s="121"/>
    </row>
    <row r="92" s="628" customFormat="1" ht="12.75"/>
    <row r="93" spans="2:32" s="123" customFormat="1" ht="12.75">
      <c r="B93" s="127" t="s">
        <v>124</v>
      </c>
      <c r="C93" s="127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</row>
    <row r="94" s="628" customFormat="1" ht="4.5" customHeight="1"/>
    <row r="95" spans="1:34" ht="12.75">
      <c r="A95" s="121"/>
      <c r="B95" s="121" t="s">
        <v>119</v>
      </c>
      <c r="C95" s="121"/>
      <c r="D95" s="626"/>
      <c r="E95" s="626"/>
      <c r="F95" s="626"/>
      <c r="G95" s="626"/>
      <c r="H95" s="626"/>
      <c r="I95" s="626"/>
      <c r="J95" s="626"/>
      <c r="K95" s="626"/>
      <c r="L95" s="626"/>
      <c r="M95" s="626"/>
      <c r="N95" s="626"/>
      <c r="O95" s="626"/>
      <c r="P95" s="626"/>
      <c r="Q95" s="626"/>
      <c r="R95" s="626"/>
      <c r="S95" s="626"/>
      <c r="T95" s="626"/>
      <c r="U95" s="3"/>
      <c r="V95" t="s">
        <v>123</v>
      </c>
      <c r="W95" s="3"/>
      <c r="Y95" s="3"/>
      <c r="Z95" s="626"/>
      <c r="AA95" s="626"/>
      <c r="AB95" s="626"/>
      <c r="AC95" s="626"/>
      <c r="AD95" s="626"/>
      <c r="AE95" s="626"/>
      <c r="AF95" s="124"/>
      <c r="AG95" s="121"/>
      <c r="AH95" s="121"/>
    </row>
    <row r="96" s="628" customFormat="1" ht="4.5" customHeight="1"/>
    <row r="97" spans="1:34" ht="12.75">
      <c r="A97" s="121"/>
      <c r="B97" s="121" t="s">
        <v>119</v>
      </c>
      <c r="C97" s="121"/>
      <c r="D97" s="626"/>
      <c r="E97" s="626"/>
      <c r="F97" s="626"/>
      <c r="G97" s="626"/>
      <c r="H97" s="626"/>
      <c r="I97" s="626"/>
      <c r="J97" s="626"/>
      <c r="K97" s="626"/>
      <c r="L97" s="626"/>
      <c r="M97" s="626"/>
      <c r="N97" s="626"/>
      <c r="O97" s="626"/>
      <c r="P97" s="626"/>
      <c r="Q97" s="626"/>
      <c r="R97" s="626"/>
      <c r="S97" s="626"/>
      <c r="T97" s="626"/>
      <c r="U97" s="3"/>
      <c r="V97" t="s">
        <v>123</v>
      </c>
      <c r="W97" s="3"/>
      <c r="Y97" s="3"/>
      <c r="Z97" s="626"/>
      <c r="AA97" s="626"/>
      <c r="AB97" s="626"/>
      <c r="AC97" s="626"/>
      <c r="AD97" s="626"/>
      <c r="AE97" s="626"/>
      <c r="AF97" s="124"/>
      <c r="AG97" s="121"/>
      <c r="AH97" s="121"/>
    </row>
    <row r="98" s="628" customFormat="1" ht="4.5" customHeight="1"/>
    <row r="99" spans="1:34" ht="12.75">
      <c r="A99" s="121"/>
      <c r="B99" s="121" t="s">
        <v>119</v>
      </c>
      <c r="C99" s="121"/>
      <c r="D99" s="626"/>
      <c r="E99" s="626"/>
      <c r="F99" s="626"/>
      <c r="G99" s="626"/>
      <c r="H99" s="626"/>
      <c r="I99" s="626"/>
      <c r="J99" s="626"/>
      <c r="K99" s="626"/>
      <c r="L99" s="626"/>
      <c r="M99" s="626"/>
      <c r="N99" s="626"/>
      <c r="O99" s="626"/>
      <c r="P99" s="626"/>
      <c r="Q99" s="626"/>
      <c r="R99" s="626"/>
      <c r="S99" s="626"/>
      <c r="T99" s="626"/>
      <c r="U99" s="3"/>
      <c r="V99" t="s">
        <v>123</v>
      </c>
      <c r="W99" s="3"/>
      <c r="Y99" s="3"/>
      <c r="Z99" s="626"/>
      <c r="AA99" s="626"/>
      <c r="AB99" s="626"/>
      <c r="AC99" s="626"/>
      <c r="AD99" s="626"/>
      <c r="AE99" s="626"/>
      <c r="AF99" s="124"/>
      <c r="AG99" s="121"/>
      <c r="AH99" s="121"/>
    </row>
    <row r="100" s="628" customFormat="1" ht="12.75"/>
    <row r="101" s="627" customFormat="1" ht="12.75"/>
  </sheetData>
  <sheetProtection insertRows="0" selectLockedCells="1"/>
  <mergeCells count="69">
    <mergeCell ref="H68:AE68"/>
    <mergeCell ref="H72:AE72"/>
    <mergeCell ref="A69:IV69"/>
    <mergeCell ref="A67:IV67"/>
    <mergeCell ref="A71:IV71"/>
    <mergeCell ref="H70:AE70"/>
    <mergeCell ref="H66:AE66"/>
    <mergeCell ref="I16:AE16"/>
    <mergeCell ref="I20:AE20"/>
    <mergeCell ref="I18:AE18"/>
    <mergeCell ref="H52:M52"/>
    <mergeCell ref="I26:N26"/>
    <mergeCell ref="I24:N24"/>
    <mergeCell ref="A94:IV94"/>
    <mergeCell ref="A92:IV92"/>
    <mergeCell ref="A90:IV90"/>
    <mergeCell ref="A88:IV88"/>
    <mergeCell ref="Q91:Y91"/>
    <mergeCell ref="Q89:Y89"/>
    <mergeCell ref="AC89:AE89"/>
    <mergeCell ref="D85:N85"/>
    <mergeCell ref="AC85:AE85"/>
    <mergeCell ref="H78:AE78"/>
    <mergeCell ref="B3:AG3"/>
    <mergeCell ref="G9:AE9"/>
    <mergeCell ref="G13:Q13"/>
    <mergeCell ref="G11:Q11"/>
    <mergeCell ref="G48:L48"/>
    <mergeCell ref="J22:AE22"/>
    <mergeCell ref="H74:AE74"/>
    <mergeCell ref="AC87:AE87"/>
    <mergeCell ref="D91:N91"/>
    <mergeCell ref="AC91:AE91"/>
    <mergeCell ref="A101:IV101"/>
    <mergeCell ref="A100:IV100"/>
    <mergeCell ref="A98:IV98"/>
    <mergeCell ref="D97:T97"/>
    <mergeCell ref="Z95:AE95"/>
    <mergeCell ref="Z97:AE97"/>
    <mergeCell ref="A96:IV96"/>
    <mergeCell ref="D99:T99"/>
    <mergeCell ref="Z99:AE99"/>
    <mergeCell ref="A75:IV75"/>
    <mergeCell ref="H80:AE80"/>
    <mergeCell ref="H76:AE76"/>
    <mergeCell ref="A77:IV77"/>
    <mergeCell ref="A79:IV79"/>
    <mergeCell ref="D95:T95"/>
    <mergeCell ref="D87:N87"/>
    <mergeCell ref="D89:N89"/>
    <mergeCell ref="Q87:Y87"/>
    <mergeCell ref="A61:IV61"/>
    <mergeCell ref="H62:AE62"/>
    <mergeCell ref="H64:AE64"/>
    <mergeCell ref="A65:IV65"/>
    <mergeCell ref="A63:IV63"/>
    <mergeCell ref="A86:IV86"/>
    <mergeCell ref="A84:IV84"/>
    <mergeCell ref="Q85:Y85"/>
    <mergeCell ref="A73:IV73"/>
    <mergeCell ref="Z11:AE11"/>
    <mergeCell ref="G50:O50"/>
    <mergeCell ref="L54:O54"/>
    <mergeCell ref="L56:O56"/>
    <mergeCell ref="I38:AE38"/>
    <mergeCell ref="I40:N40"/>
    <mergeCell ref="I42:Y42"/>
    <mergeCell ref="I28:W28"/>
    <mergeCell ref="I33:AE33"/>
  </mergeCells>
  <printOptions horizontalCentered="1"/>
  <pageMargins left="0.2755905511811024" right="0.2362204724409449" top="0.26" bottom="0.3937007874015748" header="0.19" footer="0.2755905511811024"/>
  <pageSetup horizontalDpi="600" verticalDpi="600" orientation="portrait" paperSize="9" scale="75" r:id="rId2"/>
  <headerFooter alignWithMargins="0">
    <oddFooter>&amp;L&amp;9SCAN - Aide à la création numérique - &amp;A&amp;R&amp;9&amp;P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3:AH217"/>
  <sheetViews>
    <sheetView showRowColHeaders="0" view="pageBreakPreview" zoomScaleSheetLayoutView="100" zoomScalePageLayoutView="0" workbookViewId="0" topLeftCell="A58">
      <selection activeCell="AA14" sqref="AA14"/>
    </sheetView>
  </sheetViews>
  <sheetFormatPr defaultColWidth="3.7109375" defaultRowHeight="12.75"/>
  <cols>
    <col min="1" max="4" width="3.7109375" style="260" customWidth="1"/>
    <col min="5" max="5" width="5.28125" style="260" customWidth="1"/>
    <col min="6" max="6" width="10.421875" style="260" customWidth="1"/>
    <col min="7" max="7" width="3.8515625" style="260" customWidth="1"/>
    <col min="8" max="31" width="3.7109375" style="260" customWidth="1"/>
    <col min="32" max="33" width="3.8515625" style="260" customWidth="1"/>
    <col min="34" max="34" width="3.28125" style="260" customWidth="1"/>
    <col min="35" max="16384" width="3.7109375" style="260" customWidth="1"/>
  </cols>
  <sheetData>
    <row r="2" ht="10.5" customHeight="1"/>
    <row r="3" spans="2:33" ht="72" customHeight="1" thickBot="1">
      <c r="B3" s="648" t="s">
        <v>342</v>
      </c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50"/>
    </row>
    <row r="5" spans="1:33" ht="12.75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</row>
    <row r="6" spans="1:34" ht="21" customHeight="1">
      <c r="A6" s="283"/>
      <c r="B6" s="404" t="s">
        <v>197</v>
      </c>
      <c r="C6" s="283"/>
      <c r="D6" s="283"/>
      <c r="E6" s="283"/>
      <c r="F6" s="283"/>
      <c r="G6" s="609"/>
      <c r="H6" s="609"/>
      <c r="I6" s="609"/>
      <c r="J6" s="609"/>
      <c r="K6" s="609"/>
      <c r="L6" s="609"/>
      <c r="M6" s="609"/>
      <c r="N6" s="609"/>
      <c r="O6" s="609"/>
      <c r="P6" s="609"/>
      <c r="Q6" s="609"/>
      <c r="R6" s="609"/>
      <c r="S6" s="609"/>
      <c r="T6" s="609"/>
      <c r="U6" s="609"/>
      <c r="V6" s="609"/>
      <c r="W6" s="609"/>
      <c r="X6" s="609"/>
      <c r="Y6" s="609"/>
      <c r="Z6" s="609"/>
      <c r="AA6" s="609"/>
      <c r="AB6" s="609"/>
      <c r="AC6" s="609"/>
      <c r="AD6" s="609"/>
      <c r="AE6" s="609"/>
      <c r="AF6" s="609"/>
      <c r="AG6" s="609"/>
      <c r="AH6" s="275"/>
    </row>
    <row r="7" spans="1:33" ht="12.75">
      <c r="A7" s="283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</row>
    <row r="8" spans="1:33" ht="12.7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99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</row>
    <row r="9" spans="1:33" ht="15">
      <c r="A9" s="283"/>
      <c r="B9" s="408" t="s">
        <v>229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99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</row>
    <row r="10" spans="1:33" ht="6.75" customHeight="1">
      <c r="A10" s="283"/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99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</row>
    <row r="11" spans="2:33" ht="16.5" customHeight="1">
      <c r="B11" s="642"/>
      <c r="C11" s="651"/>
      <c r="D11" s="651"/>
      <c r="E11" s="651"/>
      <c r="F11" s="651"/>
      <c r="G11" s="651"/>
      <c r="H11" s="651"/>
      <c r="I11" s="651"/>
      <c r="J11" s="651"/>
      <c r="K11" s="651"/>
      <c r="L11" s="651"/>
      <c r="M11" s="651"/>
      <c r="N11" s="651"/>
      <c r="O11" s="651"/>
      <c r="P11" s="651"/>
      <c r="Q11" s="651"/>
      <c r="R11" s="651"/>
      <c r="S11" s="651"/>
      <c r="T11" s="651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2"/>
    </row>
    <row r="12" spans="2:33" ht="25.5" customHeight="1">
      <c r="B12" s="653"/>
      <c r="C12" s="654"/>
      <c r="D12" s="654"/>
      <c r="E12" s="654"/>
      <c r="F12" s="654"/>
      <c r="G12" s="654"/>
      <c r="H12" s="654"/>
      <c r="I12" s="654"/>
      <c r="J12" s="654"/>
      <c r="K12" s="654"/>
      <c r="L12" s="654"/>
      <c r="M12" s="654"/>
      <c r="N12" s="654"/>
      <c r="O12" s="654"/>
      <c r="P12" s="654"/>
      <c r="Q12" s="654"/>
      <c r="R12" s="654"/>
      <c r="S12" s="654"/>
      <c r="T12" s="654"/>
      <c r="U12" s="654"/>
      <c r="V12" s="654"/>
      <c r="W12" s="654"/>
      <c r="X12" s="654"/>
      <c r="Y12" s="654"/>
      <c r="Z12" s="654"/>
      <c r="AA12" s="654"/>
      <c r="AB12" s="654"/>
      <c r="AC12" s="654"/>
      <c r="AD12" s="654"/>
      <c r="AE12" s="654"/>
      <c r="AF12" s="654"/>
      <c r="AG12" s="655"/>
    </row>
    <row r="13" spans="2:33" ht="21" customHeight="1">
      <c r="B13" s="265"/>
      <c r="C13" s="265"/>
      <c r="D13" s="274"/>
      <c r="E13" s="265"/>
      <c r="F13" s="265"/>
      <c r="G13" s="265"/>
      <c r="H13" s="265"/>
      <c r="I13" s="265"/>
      <c r="J13" s="265"/>
      <c r="K13" s="274"/>
      <c r="L13" s="265"/>
      <c r="M13" s="265"/>
      <c r="N13" s="265"/>
      <c r="O13" s="265"/>
      <c r="P13" s="265"/>
      <c r="Q13" s="265"/>
      <c r="R13" s="265"/>
      <c r="S13" s="274"/>
      <c r="T13" s="265"/>
      <c r="U13" s="265"/>
      <c r="V13" s="265"/>
      <c r="W13" s="265"/>
      <c r="X13" s="265"/>
      <c r="Y13" s="265"/>
      <c r="Z13" s="274"/>
      <c r="AA13" s="265"/>
      <c r="AB13" s="265"/>
      <c r="AC13" s="265"/>
      <c r="AD13" s="265"/>
      <c r="AE13" s="265"/>
      <c r="AF13" s="265"/>
      <c r="AG13" s="265"/>
    </row>
    <row r="14" spans="2:34" ht="17.25" customHeight="1">
      <c r="B14" s="407" t="s">
        <v>230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</row>
    <row r="15" spans="2:34" ht="8.25" customHeight="1"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</row>
    <row r="16" spans="2:33" ht="16.5" customHeight="1">
      <c r="B16" s="642" t="s">
        <v>28</v>
      </c>
      <c r="C16" s="643"/>
      <c r="D16" s="643"/>
      <c r="E16" s="643"/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43"/>
      <c r="Q16" s="643"/>
      <c r="R16" s="643"/>
      <c r="S16" s="643"/>
      <c r="T16" s="643"/>
      <c r="U16" s="643"/>
      <c r="V16" s="643"/>
      <c r="W16" s="643"/>
      <c r="X16" s="643"/>
      <c r="Y16" s="643"/>
      <c r="Z16" s="643"/>
      <c r="AA16" s="643"/>
      <c r="AB16" s="643"/>
      <c r="AC16" s="643"/>
      <c r="AD16" s="643"/>
      <c r="AE16" s="643"/>
      <c r="AF16" s="643"/>
      <c r="AG16" s="644"/>
    </row>
    <row r="17" spans="2:33" ht="16.5" customHeight="1">
      <c r="B17" s="656"/>
      <c r="C17" s="657"/>
      <c r="D17" s="657"/>
      <c r="E17" s="657"/>
      <c r="F17" s="657"/>
      <c r="G17" s="657"/>
      <c r="H17" s="657"/>
      <c r="I17" s="657"/>
      <c r="J17" s="657"/>
      <c r="K17" s="657"/>
      <c r="L17" s="657"/>
      <c r="M17" s="657"/>
      <c r="N17" s="657"/>
      <c r="O17" s="657"/>
      <c r="P17" s="657"/>
      <c r="Q17" s="657"/>
      <c r="R17" s="657"/>
      <c r="S17" s="657"/>
      <c r="T17" s="657"/>
      <c r="U17" s="657"/>
      <c r="V17" s="657"/>
      <c r="W17" s="657"/>
      <c r="X17" s="657"/>
      <c r="Y17" s="657"/>
      <c r="Z17" s="657"/>
      <c r="AA17" s="657"/>
      <c r="AB17" s="657"/>
      <c r="AC17" s="657"/>
      <c r="AD17" s="657"/>
      <c r="AE17" s="657"/>
      <c r="AF17" s="657"/>
      <c r="AG17" s="658"/>
    </row>
    <row r="18" spans="2:33" ht="16.5" customHeight="1">
      <c r="B18" s="656"/>
      <c r="C18" s="657"/>
      <c r="D18" s="657"/>
      <c r="E18" s="657"/>
      <c r="F18" s="657"/>
      <c r="G18" s="657"/>
      <c r="H18" s="657"/>
      <c r="I18" s="657"/>
      <c r="J18" s="657"/>
      <c r="K18" s="657"/>
      <c r="L18" s="657"/>
      <c r="M18" s="657"/>
      <c r="N18" s="657"/>
      <c r="O18" s="657"/>
      <c r="P18" s="657"/>
      <c r="Q18" s="657"/>
      <c r="R18" s="657"/>
      <c r="S18" s="657"/>
      <c r="T18" s="657"/>
      <c r="U18" s="657"/>
      <c r="V18" s="657"/>
      <c r="W18" s="657"/>
      <c r="X18" s="657"/>
      <c r="Y18" s="657"/>
      <c r="Z18" s="657"/>
      <c r="AA18" s="657"/>
      <c r="AB18" s="657"/>
      <c r="AC18" s="657"/>
      <c r="AD18" s="657"/>
      <c r="AE18" s="657"/>
      <c r="AF18" s="657"/>
      <c r="AG18" s="658"/>
    </row>
    <row r="19" spans="2:34" ht="16.5" customHeight="1">
      <c r="B19" s="656"/>
      <c r="C19" s="657"/>
      <c r="D19" s="657"/>
      <c r="E19" s="657"/>
      <c r="F19" s="657"/>
      <c r="G19" s="657"/>
      <c r="H19" s="657"/>
      <c r="I19" s="657"/>
      <c r="J19" s="657"/>
      <c r="K19" s="657"/>
      <c r="L19" s="657"/>
      <c r="M19" s="657"/>
      <c r="N19" s="657"/>
      <c r="O19" s="657"/>
      <c r="P19" s="657"/>
      <c r="Q19" s="657"/>
      <c r="R19" s="657"/>
      <c r="S19" s="657"/>
      <c r="T19" s="657"/>
      <c r="U19" s="657"/>
      <c r="V19" s="657"/>
      <c r="W19" s="657"/>
      <c r="X19" s="657"/>
      <c r="Y19" s="657"/>
      <c r="Z19" s="657"/>
      <c r="AA19" s="657"/>
      <c r="AB19" s="657"/>
      <c r="AC19" s="657"/>
      <c r="AD19" s="657"/>
      <c r="AE19" s="657"/>
      <c r="AF19" s="657"/>
      <c r="AG19" s="658"/>
      <c r="AH19" s="265"/>
    </row>
    <row r="20" spans="2:34" ht="16.5" customHeight="1">
      <c r="B20" s="656"/>
      <c r="C20" s="657"/>
      <c r="D20" s="657"/>
      <c r="E20" s="657"/>
      <c r="F20" s="657"/>
      <c r="G20" s="657"/>
      <c r="H20" s="657"/>
      <c r="I20" s="657"/>
      <c r="J20" s="657"/>
      <c r="K20" s="657"/>
      <c r="L20" s="657"/>
      <c r="M20" s="657"/>
      <c r="N20" s="657"/>
      <c r="O20" s="657"/>
      <c r="P20" s="657"/>
      <c r="Q20" s="657"/>
      <c r="R20" s="657"/>
      <c r="S20" s="657"/>
      <c r="T20" s="657"/>
      <c r="U20" s="657"/>
      <c r="V20" s="657"/>
      <c r="W20" s="657"/>
      <c r="X20" s="657"/>
      <c r="Y20" s="657"/>
      <c r="Z20" s="657"/>
      <c r="AA20" s="657"/>
      <c r="AB20" s="657"/>
      <c r="AC20" s="657"/>
      <c r="AD20" s="657"/>
      <c r="AE20" s="657"/>
      <c r="AF20" s="657"/>
      <c r="AG20" s="658"/>
      <c r="AH20" s="265"/>
    </row>
    <row r="21" spans="2:33" ht="16.5" customHeight="1">
      <c r="B21" s="656"/>
      <c r="C21" s="657"/>
      <c r="D21" s="657"/>
      <c r="E21" s="657"/>
      <c r="F21" s="657"/>
      <c r="G21" s="657"/>
      <c r="H21" s="657"/>
      <c r="I21" s="657"/>
      <c r="J21" s="657"/>
      <c r="K21" s="657"/>
      <c r="L21" s="657"/>
      <c r="M21" s="657"/>
      <c r="N21" s="657"/>
      <c r="O21" s="657"/>
      <c r="P21" s="657"/>
      <c r="Q21" s="657"/>
      <c r="R21" s="657"/>
      <c r="S21" s="657"/>
      <c r="T21" s="657"/>
      <c r="U21" s="657"/>
      <c r="V21" s="657"/>
      <c r="W21" s="657"/>
      <c r="X21" s="657"/>
      <c r="Y21" s="657"/>
      <c r="Z21" s="657"/>
      <c r="AA21" s="657"/>
      <c r="AB21" s="657"/>
      <c r="AC21" s="657"/>
      <c r="AD21" s="657"/>
      <c r="AE21" s="657"/>
      <c r="AF21" s="657"/>
      <c r="AG21" s="658"/>
    </row>
    <row r="22" spans="2:33" ht="16.5" customHeight="1">
      <c r="B22" s="656"/>
      <c r="C22" s="657"/>
      <c r="D22" s="657"/>
      <c r="E22" s="657"/>
      <c r="F22" s="657"/>
      <c r="G22" s="657"/>
      <c r="H22" s="657"/>
      <c r="I22" s="657"/>
      <c r="J22" s="657"/>
      <c r="K22" s="657"/>
      <c r="L22" s="657"/>
      <c r="M22" s="657"/>
      <c r="N22" s="657"/>
      <c r="O22" s="657"/>
      <c r="P22" s="657"/>
      <c r="Q22" s="657"/>
      <c r="R22" s="657"/>
      <c r="S22" s="657"/>
      <c r="T22" s="657"/>
      <c r="U22" s="657"/>
      <c r="V22" s="657"/>
      <c r="W22" s="657"/>
      <c r="X22" s="657"/>
      <c r="Y22" s="657"/>
      <c r="Z22" s="657"/>
      <c r="AA22" s="657"/>
      <c r="AB22" s="657"/>
      <c r="AC22" s="657"/>
      <c r="AD22" s="657"/>
      <c r="AE22" s="657"/>
      <c r="AF22" s="657"/>
      <c r="AG22" s="658"/>
    </row>
    <row r="23" spans="2:33" ht="16.5" customHeight="1">
      <c r="B23" s="656"/>
      <c r="C23" s="657"/>
      <c r="D23" s="657"/>
      <c r="E23" s="657"/>
      <c r="F23" s="657"/>
      <c r="G23" s="657"/>
      <c r="H23" s="657"/>
      <c r="I23" s="657"/>
      <c r="J23" s="657"/>
      <c r="K23" s="657"/>
      <c r="L23" s="657"/>
      <c r="M23" s="657"/>
      <c r="N23" s="657"/>
      <c r="O23" s="657"/>
      <c r="P23" s="657"/>
      <c r="Q23" s="657"/>
      <c r="R23" s="657"/>
      <c r="S23" s="657"/>
      <c r="T23" s="657"/>
      <c r="U23" s="657"/>
      <c r="V23" s="657"/>
      <c r="W23" s="657"/>
      <c r="X23" s="657"/>
      <c r="Y23" s="657"/>
      <c r="Z23" s="657"/>
      <c r="AA23" s="657"/>
      <c r="AB23" s="657"/>
      <c r="AC23" s="657"/>
      <c r="AD23" s="657"/>
      <c r="AE23" s="657"/>
      <c r="AF23" s="657"/>
      <c r="AG23" s="658"/>
    </row>
    <row r="24" spans="2:33" ht="16.5" customHeight="1">
      <c r="B24" s="645"/>
      <c r="C24" s="646"/>
      <c r="D24" s="646"/>
      <c r="E24" s="646"/>
      <c r="F24" s="646"/>
      <c r="G24" s="646"/>
      <c r="H24" s="646"/>
      <c r="I24" s="646"/>
      <c r="J24" s="646"/>
      <c r="K24" s="646"/>
      <c r="L24" s="646"/>
      <c r="M24" s="646"/>
      <c r="N24" s="646"/>
      <c r="O24" s="646"/>
      <c r="P24" s="646"/>
      <c r="Q24" s="646"/>
      <c r="R24" s="646"/>
      <c r="S24" s="646"/>
      <c r="T24" s="646"/>
      <c r="U24" s="646"/>
      <c r="V24" s="646"/>
      <c r="W24" s="646"/>
      <c r="X24" s="646"/>
      <c r="Y24" s="646"/>
      <c r="Z24" s="646"/>
      <c r="AA24" s="646"/>
      <c r="AB24" s="646"/>
      <c r="AC24" s="646"/>
      <c r="AD24" s="646"/>
      <c r="AE24" s="646"/>
      <c r="AF24" s="646"/>
      <c r="AG24" s="647"/>
    </row>
    <row r="25" spans="2:33" ht="16.5" customHeight="1"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</row>
    <row r="26" spans="2:33" ht="16.5" customHeight="1">
      <c r="B26" s="405" t="s">
        <v>231</v>
      </c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</row>
    <row r="27" ht="24" customHeight="1">
      <c r="B27" s="416" t="s">
        <v>341</v>
      </c>
    </row>
    <row r="28" spans="2:33" s="415" customFormat="1" ht="19.5" customHeight="1">
      <c r="B28" s="633" t="s">
        <v>28</v>
      </c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  <c r="AG28" s="635"/>
    </row>
    <row r="29" spans="2:33" ht="17.25" customHeight="1">
      <c r="B29" s="636"/>
      <c r="C29" s="637"/>
      <c r="D29" s="637"/>
      <c r="E29" s="637"/>
      <c r="F29" s="637"/>
      <c r="G29" s="637"/>
      <c r="H29" s="637"/>
      <c r="I29" s="637"/>
      <c r="J29" s="637"/>
      <c r="K29" s="637"/>
      <c r="L29" s="637"/>
      <c r="M29" s="637"/>
      <c r="N29" s="637"/>
      <c r="O29" s="637"/>
      <c r="P29" s="637"/>
      <c r="Q29" s="637"/>
      <c r="R29" s="637"/>
      <c r="S29" s="637"/>
      <c r="T29" s="637"/>
      <c r="U29" s="637"/>
      <c r="V29" s="637"/>
      <c r="W29" s="637"/>
      <c r="X29" s="637"/>
      <c r="Y29" s="637"/>
      <c r="Z29" s="637"/>
      <c r="AA29" s="637"/>
      <c r="AB29" s="637"/>
      <c r="AC29" s="637"/>
      <c r="AD29" s="637"/>
      <c r="AE29" s="637"/>
      <c r="AF29" s="637"/>
      <c r="AG29" s="638"/>
    </row>
    <row r="30" spans="2:33" ht="17.25" customHeight="1">
      <c r="B30" s="636"/>
      <c r="C30" s="637"/>
      <c r="D30" s="637"/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7"/>
      <c r="AB30" s="637"/>
      <c r="AC30" s="637"/>
      <c r="AD30" s="637"/>
      <c r="AE30" s="637"/>
      <c r="AF30" s="637"/>
      <c r="AG30" s="638"/>
    </row>
    <row r="31" spans="2:33" ht="17.25" customHeight="1">
      <c r="B31" s="636"/>
      <c r="C31" s="637"/>
      <c r="D31" s="637"/>
      <c r="E31" s="637"/>
      <c r="F31" s="637"/>
      <c r="G31" s="637"/>
      <c r="H31" s="637"/>
      <c r="I31" s="637"/>
      <c r="J31" s="637"/>
      <c r="K31" s="637"/>
      <c r="L31" s="637"/>
      <c r="M31" s="637"/>
      <c r="N31" s="637"/>
      <c r="O31" s="637"/>
      <c r="P31" s="637"/>
      <c r="Q31" s="637"/>
      <c r="R31" s="637"/>
      <c r="S31" s="637"/>
      <c r="T31" s="637"/>
      <c r="U31" s="637"/>
      <c r="V31" s="637"/>
      <c r="W31" s="637"/>
      <c r="X31" s="637"/>
      <c r="Y31" s="637"/>
      <c r="Z31" s="637"/>
      <c r="AA31" s="637"/>
      <c r="AB31" s="637"/>
      <c r="AC31" s="637"/>
      <c r="AD31" s="637"/>
      <c r="AE31" s="637"/>
      <c r="AF31" s="637"/>
      <c r="AG31" s="638"/>
    </row>
    <row r="32" spans="2:33" ht="17.25" customHeight="1">
      <c r="B32" s="636"/>
      <c r="C32" s="637"/>
      <c r="D32" s="637"/>
      <c r="E32" s="637"/>
      <c r="F32" s="637"/>
      <c r="G32" s="637"/>
      <c r="H32" s="637"/>
      <c r="I32" s="637"/>
      <c r="J32" s="637"/>
      <c r="K32" s="637"/>
      <c r="L32" s="637"/>
      <c r="M32" s="637"/>
      <c r="N32" s="637"/>
      <c r="O32" s="637"/>
      <c r="P32" s="637"/>
      <c r="Q32" s="637"/>
      <c r="R32" s="637"/>
      <c r="S32" s="637"/>
      <c r="T32" s="637"/>
      <c r="U32" s="637"/>
      <c r="V32" s="637"/>
      <c r="W32" s="637"/>
      <c r="X32" s="637"/>
      <c r="Y32" s="637"/>
      <c r="Z32" s="637"/>
      <c r="AA32" s="637"/>
      <c r="AB32" s="637"/>
      <c r="AC32" s="637"/>
      <c r="AD32" s="637"/>
      <c r="AE32" s="637"/>
      <c r="AF32" s="637"/>
      <c r="AG32" s="638"/>
    </row>
    <row r="33" spans="2:33" ht="17.25" customHeight="1">
      <c r="B33" s="636"/>
      <c r="C33" s="637"/>
      <c r="D33" s="637"/>
      <c r="E33" s="637"/>
      <c r="F33" s="637"/>
      <c r="G33" s="637"/>
      <c r="H33" s="637"/>
      <c r="I33" s="637"/>
      <c r="J33" s="637"/>
      <c r="K33" s="637"/>
      <c r="L33" s="637"/>
      <c r="M33" s="637"/>
      <c r="N33" s="637"/>
      <c r="O33" s="637"/>
      <c r="P33" s="637"/>
      <c r="Q33" s="637"/>
      <c r="R33" s="637"/>
      <c r="S33" s="637"/>
      <c r="T33" s="637"/>
      <c r="U33" s="637"/>
      <c r="V33" s="637"/>
      <c r="W33" s="637"/>
      <c r="X33" s="637"/>
      <c r="Y33" s="637"/>
      <c r="Z33" s="637"/>
      <c r="AA33" s="637"/>
      <c r="AB33" s="637"/>
      <c r="AC33" s="637"/>
      <c r="AD33" s="637"/>
      <c r="AE33" s="637"/>
      <c r="AF33" s="637"/>
      <c r="AG33" s="638"/>
    </row>
    <row r="34" spans="2:33" ht="17.25" customHeight="1">
      <c r="B34" s="636"/>
      <c r="C34" s="637"/>
      <c r="D34" s="637"/>
      <c r="E34" s="637"/>
      <c r="F34" s="637"/>
      <c r="G34" s="637"/>
      <c r="H34" s="637"/>
      <c r="I34" s="637"/>
      <c r="J34" s="637"/>
      <c r="K34" s="637"/>
      <c r="L34" s="637"/>
      <c r="M34" s="637"/>
      <c r="N34" s="637"/>
      <c r="O34" s="637"/>
      <c r="P34" s="637"/>
      <c r="Q34" s="637"/>
      <c r="R34" s="637"/>
      <c r="S34" s="637"/>
      <c r="T34" s="637"/>
      <c r="U34" s="637"/>
      <c r="V34" s="637"/>
      <c r="W34" s="637"/>
      <c r="X34" s="637"/>
      <c r="Y34" s="637"/>
      <c r="Z34" s="637"/>
      <c r="AA34" s="637"/>
      <c r="AB34" s="637"/>
      <c r="AC34" s="637"/>
      <c r="AD34" s="637"/>
      <c r="AE34" s="637"/>
      <c r="AF34" s="637"/>
      <c r="AG34" s="638"/>
    </row>
    <row r="35" spans="2:33" ht="17.25" customHeight="1">
      <c r="B35" s="636"/>
      <c r="C35" s="637"/>
      <c r="D35" s="637"/>
      <c r="E35" s="637"/>
      <c r="F35" s="637"/>
      <c r="G35" s="637"/>
      <c r="H35" s="637"/>
      <c r="I35" s="637"/>
      <c r="J35" s="637"/>
      <c r="K35" s="637"/>
      <c r="L35" s="637"/>
      <c r="M35" s="637"/>
      <c r="N35" s="637"/>
      <c r="O35" s="637"/>
      <c r="P35" s="637"/>
      <c r="Q35" s="637"/>
      <c r="R35" s="637"/>
      <c r="S35" s="637"/>
      <c r="T35" s="637"/>
      <c r="U35" s="637"/>
      <c r="V35" s="637"/>
      <c r="W35" s="637"/>
      <c r="X35" s="637"/>
      <c r="Y35" s="637"/>
      <c r="Z35" s="637"/>
      <c r="AA35" s="637"/>
      <c r="AB35" s="637"/>
      <c r="AC35" s="637"/>
      <c r="AD35" s="637"/>
      <c r="AE35" s="637"/>
      <c r="AF35" s="637"/>
      <c r="AG35" s="638"/>
    </row>
    <row r="36" spans="2:33" ht="16.5" customHeight="1">
      <c r="B36" s="639"/>
      <c r="C36" s="640"/>
      <c r="D36" s="640"/>
      <c r="E36" s="640"/>
      <c r="F36" s="640"/>
      <c r="G36" s="640"/>
      <c r="H36" s="640"/>
      <c r="I36" s="640"/>
      <c r="J36" s="640"/>
      <c r="K36" s="640"/>
      <c r="L36" s="640"/>
      <c r="M36" s="640"/>
      <c r="N36" s="640"/>
      <c r="O36" s="640"/>
      <c r="P36" s="640"/>
      <c r="Q36" s="640"/>
      <c r="R36" s="640"/>
      <c r="S36" s="640"/>
      <c r="T36" s="640"/>
      <c r="U36" s="640"/>
      <c r="V36" s="640"/>
      <c r="W36" s="640"/>
      <c r="X36" s="640"/>
      <c r="Y36" s="640"/>
      <c r="Z36" s="640"/>
      <c r="AA36" s="640"/>
      <c r="AB36" s="640"/>
      <c r="AC36" s="640"/>
      <c r="AD36" s="640"/>
      <c r="AE36" s="640"/>
      <c r="AF36" s="640"/>
      <c r="AG36" s="641"/>
    </row>
    <row r="37" spans="2:33" ht="16.5" customHeight="1"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</row>
    <row r="38" spans="2:33" ht="16.5" customHeight="1">
      <c r="B38" s="405" t="s">
        <v>232</v>
      </c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</row>
    <row r="39" ht="6.75" customHeight="1"/>
    <row r="40" spans="2:33" ht="17.25" customHeight="1">
      <c r="B40" s="633" t="s">
        <v>28</v>
      </c>
      <c r="C40" s="634"/>
      <c r="D40" s="634"/>
      <c r="E40" s="634"/>
      <c r="F40" s="634"/>
      <c r="G40" s="634"/>
      <c r="H40" s="634"/>
      <c r="I40" s="634"/>
      <c r="J40" s="634"/>
      <c r="K40" s="634"/>
      <c r="L40" s="634"/>
      <c r="M40" s="634"/>
      <c r="N40" s="634"/>
      <c r="O40" s="634"/>
      <c r="P40" s="634"/>
      <c r="Q40" s="634"/>
      <c r="R40" s="634"/>
      <c r="S40" s="634"/>
      <c r="T40" s="634"/>
      <c r="U40" s="634"/>
      <c r="V40" s="634"/>
      <c r="W40" s="634"/>
      <c r="X40" s="634"/>
      <c r="Y40" s="634"/>
      <c r="Z40" s="634"/>
      <c r="AA40" s="634"/>
      <c r="AB40" s="634"/>
      <c r="AC40" s="634"/>
      <c r="AD40" s="634"/>
      <c r="AE40" s="634"/>
      <c r="AF40" s="634"/>
      <c r="AG40" s="635"/>
    </row>
    <row r="41" spans="2:33" ht="17.25" customHeight="1">
      <c r="B41" s="636"/>
      <c r="C41" s="637"/>
      <c r="D41" s="637"/>
      <c r="E41" s="637"/>
      <c r="F41" s="637"/>
      <c r="G41" s="637"/>
      <c r="H41" s="637"/>
      <c r="I41" s="637"/>
      <c r="J41" s="637"/>
      <c r="K41" s="637"/>
      <c r="L41" s="637"/>
      <c r="M41" s="637"/>
      <c r="N41" s="637"/>
      <c r="O41" s="637"/>
      <c r="P41" s="637"/>
      <c r="Q41" s="637"/>
      <c r="R41" s="637"/>
      <c r="S41" s="637"/>
      <c r="T41" s="637"/>
      <c r="U41" s="637"/>
      <c r="V41" s="637"/>
      <c r="W41" s="637"/>
      <c r="X41" s="637"/>
      <c r="Y41" s="637"/>
      <c r="Z41" s="637"/>
      <c r="AA41" s="637"/>
      <c r="AB41" s="637"/>
      <c r="AC41" s="637"/>
      <c r="AD41" s="637"/>
      <c r="AE41" s="637"/>
      <c r="AF41" s="637"/>
      <c r="AG41" s="638"/>
    </row>
    <row r="42" spans="2:33" ht="17.25" customHeight="1">
      <c r="B42" s="636"/>
      <c r="C42" s="637"/>
      <c r="D42" s="637"/>
      <c r="E42" s="637"/>
      <c r="F42" s="637"/>
      <c r="G42" s="637"/>
      <c r="H42" s="637"/>
      <c r="I42" s="637"/>
      <c r="J42" s="637"/>
      <c r="K42" s="637"/>
      <c r="L42" s="637"/>
      <c r="M42" s="637"/>
      <c r="N42" s="637"/>
      <c r="O42" s="637"/>
      <c r="P42" s="637"/>
      <c r="Q42" s="637"/>
      <c r="R42" s="637"/>
      <c r="S42" s="637"/>
      <c r="T42" s="637"/>
      <c r="U42" s="637"/>
      <c r="V42" s="637"/>
      <c r="W42" s="637"/>
      <c r="X42" s="637"/>
      <c r="Y42" s="637"/>
      <c r="Z42" s="637"/>
      <c r="AA42" s="637"/>
      <c r="AB42" s="637"/>
      <c r="AC42" s="637"/>
      <c r="AD42" s="637"/>
      <c r="AE42" s="637"/>
      <c r="AF42" s="637"/>
      <c r="AG42" s="638"/>
    </row>
    <row r="43" spans="2:33" ht="17.25" customHeight="1">
      <c r="B43" s="636"/>
      <c r="C43" s="637"/>
      <c r="D43" s="637"/>
      <c r="E43" s="637"/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637"/>
      <c r="R43" s="637"/>
      <c r="S43" s="637"/>
      <c r="T43" s="637"/>
      <c r="U43" s="637"/>
      <c r="V43" s="637"/>
      <c r="W43" s="637"/>
      <c r="X43" s="637"/>
      <c r="Y43" s="637"/>
      <c r="Z43" s="637"/>
      <c r="AA43" s="637"/>
      <c r="AB43" s="637"/>
      <c r="AC43" s="637"/>
      <c r="AD43" s="637"/>
      <c r="AE43" s="637"/>
      <c r="AF43" s="637"/>
      <c r="AG43" s="638"/>
    </row>
    <row r="44" spans="2:33" ht="17.25" customHeight="1">
      <c r="B44" s="636"/>
      <c r="C44" s="637"/>
      <c r="D44" s="637"/>
      <c r="E44" s="637"/>
      <c r="F44" s="637"/>
      <c r="G44" s="637"/>
      <c r="H44" s="637"/>
      <c r="I44" s="637"/>
      <c r="J44" s="637"/>
      <c r="K44" s="637"/>
      <c r="L44" s="637"/>
      <c r="M44" s="637"/>
      <c r="N44" s="637"/>
      <c r="O44" s="637"/>
      <c r="P44" s="637"/>
      <c r="Q44" s="637"/>
      <c r="R44" s="637"/>
      <c r="S44" s="637"/>
      <c r="T44" s="637"/>
      <c r="U44" s="637"/>
      <c r="V44" s="637"/>
      <c r="W44" s="637"/>
      <c r="X44" s="637"/>
      <c r="Y44" s="637"/>
      <c r="Z44" s="637"/>
      <c r="AA44" s="637"/>
      <c r="AB44" s="637"/>
      <c r="AC44" s="637"/>
      <c r="AD44" s="637"/>
      <c r="AE44" s="637"/>
      <c r="AF44" s="637"/>
      <c r="AG44" s="638"/>
    </row>
    <row r="45" spans="2:33" ht="17.25" customHeight="1">
      <c r="B45" s="636"/>
      <c r="C45" s="637"/>
      <c r="D45" s="637"/>
      <c r="E45" s="637"/>
      <c r="F45" s="637"/>
      <c r="G45" s="637"/>
      <c r="H45" s="637"/>
      <c r="I45" s="637"/>
      <c r="J45" s="637"/>
      <c r="K45" s="637"/>
      <c r="L45" s="637"/>
      <c r="M45" s="637"/>
      <c r="N45" s="637"/>
      <c r="O45" s="637"/>
      <c r="P45" s="637"/>
      <c r="Q45" s="637"/>
      <c r="R45" s="637"/>
      <c r="S45" s="637"/>
      <c r="T45" s="637"/>
      <c r="U45" s="637"/>
      <c r="V45" s="637"/>
      <c r="W45" s="637"/>
      <c r="X45" s="637"/>
      <c r="Y45" s="637"/>
      <c r="Z45" s="637"/>
      <c r="AA45" s="637"/>
      <c r="AB45" s="637"/>
      <c r="AC45" s="637"/>
      <c r="AD45" s="637"/>
      <c r="AE45" s="637"/>
      <c r="AF45" s="637"/>
      <c r="AG45" s="638"/>
    </row>
    <row r="46" spans="2:33" ht="17.25" customHeight="1">
      <c r="B46" s="636"/>
      <c r="C46" s="637"/>
      <c r="D46" s="637"/>
      <c r="E46" s="637"/>
      <c r="F46" s="637"/>
      <c r="G46" s="637"/>
      <c r="H46" s="637"/>
      <c r="I46" s="637"/>
      <c r="J46" s="637"/>
      <c r="K46" s="637"/>
      <c r="L46" s="637"/>
      <c r="M46" s="637"/>
      <c r="N46" s="637"/>
      <c r="O46" s="637"/>
      <c r="P46" s="637"/>
      <c r="Q46" s="637"/>
      <c r="R46" s="637"/>
      <c r="S46" s="637"/>
      <c r="T46" s="637"/>
      <c r="U46" s="637"/>
      <c r="V46" s="637"/>
      <c r="W46" s="637"/>
      <c r="X46" s="637"/>
      <c r="Y46" s="637"/>
      <c r="Z46" s="637"/>
      <c r="AA46" s="637"/>
      <c r="AB46" s="637"/>
      <c r="AC46" s="637"/>
      <c r="AD46" s="637"/>
      <c r="AE46" s="637"/>
      <c r="AF46" s="637"/>
      <c r="AG46" s="638"/>
    </row>
    <row r="47" spans="2:33" ht="17.25" customHeight="1">
      <c r="B47" s="636"/>
      <c r="C47" s="637"/>
      <c r="D47" s="637"/>
      <c r="E47" s="637"/>
      <c r="F47" s="637"/>
      <c r="G47" s="637"/>
      <c r="H47" s="637"/>
      <c r="I47" s="637"/>
      <c r="J47" s="637"/>
      <c r="K47" s="637"/>
      <c r="L47" s="637"/>
      <c r="M47" s="637"/>
      <c r="N47" s="637"/>
      <c r="O47" s="637"/>
      <c r="P47" s="637"/>
      <c r="Q47" s="637"/>
      <c r="R47" s="637"/>
      <c r="S47" s="637"/>
      <c r="T47" s="637"/>
      <c r="U47" s="637"/>
      <c r="V47" s="637"/>
      <c r="W47" s="637"/>
      <c r="X47" s="637"/>
      <c r="Y47" s="637"/>
      <c r="Z47" s="637"/>
      <c r="AA47" s="637"/>
      <c r="AB47" s="637"/>
      <c r="AC47" s="637"/>
      <c r="AD47" s="637"/>
      <c r="AE47" s="637"/>
      <c r="AF47" s="637"/>
      <c r="AG47" s="638"/>
    </row>
    <row r="48" spans="2:33" ht="16.5" customHeight="1">
      <c r="B48" s="639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640"/>
      <c r="P48" s="640"/>
      <c r="Q48" s="640"/>
      <c r="R48" s="640"/>
      <c r="S48" s="640"/>
      <c r="T48" s="640"/>
      <c r="U48" s="640"/>
      <c r="V48" s="640"/>
      <c r="W48" s="640"/>
      <c r="X48" s="640"/>
      <c r="Y48" s="640"/>
      <c r="Z48" s="640"/>
      <c r="AA48" s="640"/>
      <c r="AB48" s="640"/>
      <c r="AC48" s="640"/>
      <c r="AD48" s="640"/>
      <c r="AE48" s="640"/>
      <c r="AF48" s="640"/>
      <c r="AG48" s="641"/>
    </row>
    <row r="49" spans="2:33" ht="16.5" customHeight="1"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</row>
    <row r="50" spans="2:33" ht="16.5" customHeight="1">
      <c r="B50" s="406" t="s">
        <v>233</v>
      </c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</row>
    <row r="51" spans="2:33" ht="16.5" customHeight="1">
      <c r="B51" s="344" t="s">
        <v>234</v>
      </c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</row>
    <row r="52" ht="6.75" customHeight="1"/>
    <row r="53" spans="2:33" ht="17.25" customHeight="1">
      <c r="B53" s="642" t="s">
        <v>28</v>
      </c>
      <c r="C53" s="643"/>
      <c r="D53" s="643"/>
      <c r="E53" s="643"/>
      <c r="F53" s="643"/>
      <c r="G53" s="643"/>
      <c r="H53" s="643"/>
      <c r="I53" s="643"/>
      <c r="J53" s="643"/>
      <c r="K53" s="643"/>
      <c r="L53" s="643"/>
      <c r="M53" s="643"/>
      <c r="N53" s="643"/>
      <c r="O53" s="643"/>
      <c r="P53" s="643"/>
      <c r="Q53" s="643"/>
      <c r="R53" s="643"/>
      <c r="S53" s="643"/>
      <c r="T53" s="643"/>
      <c r="U53" s="643"/>
      <c r="V53" s="643"/>
      <c r="W53" s="643"/>
      <c r="X53" s="643"/>
      <c r="Y53" s="643"/>
      <c r="Z53" s="643"/>
      <c r="AA53" s="643"/>
      <c r="AB53" s="643"/>
      <c r="AC53" s="643"/>
      <c r="AD53" s="643"/>
      <c r="AE53" s="643"/>
      <c r="AF53" s="643"/>
      <c r="AG53" s="644"/>
    </row>
    <row r="54" spans="2:33" ht="16.5" customHeight="1">
      <c r="B54" s="645"/>
      <c r="C54" s="646"/>
      <c r="D54" s="646"/>
      <c r="E54" s="646"/>
      <c r="F54" s="646"/>
      <c r="G54" s="646"/>
      <c r="H54" s="646"/>
      <c r="I54" s="646"/>
      <c r="J54" s="646"/>
      <c r="K54" s="646"/>
      <c r="L54" s="646"/>
      <c r="M54" s="646"/>
      <c r="N54" s="646"/>
      <c r="O54" s="646"/>
      <c r="P54" s="646"/>
      <c r="Q54" s="646"/>
      <c r="R54" s="646"/>
      <c r="S54" s="646"/>
      <c r="T54" s="646"/>
      <c r="U54" s="646"/>
      <c r="V54" s="646"/>
      <c r="W54" s="646"/>
      <c r="X54" s="646"/>
      <c r="Y54" s="646"/>
      <c r="Z54" s="646"/>
      <c r="AA54" s="646"/>
      <c r="AB54" s="646"/>
      <c r="AC54" s="646"/>
      <c r="AD54" s="646"/>
      <c r="AE54" s="646"/>
      <c r="AF54" s="646"/>
      <c r="AG54" s="647"/>
    </row>
    <row r="56" ht="12.75">
      <c r="B56" s="260" t="s">
        <v>235</v>
      </c>
    </row>
    <row r="57" ht="6.75" customHeight="1"/>
    <row r="58" spans="2:33" ht="12.75">
      <c r="B58" s="642" t="s">
        <v>28</v>
      </c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3"/>
      <c r="N58" s="643"/>
      <c r="O58" s="643"/>
      <c r="P58" s="643"/>
      <c r="Q58" s="643"/>
      <c r="R58" s="643"/>
      <c r="S58" s="643"/>
      <c r="T58" s="643"/>
      <c r="U58" s="643"/>
      <c r="V58" s="643"/>
      <c r="W58" s="643"/>
      <c r="X58" s="643"/>
      <c r="Y58" s="643"/>
      <c r="Z58" s="643"/>
      <c r="AA58" s="643"/>
      <c r="AB58" s="643"/>
      <c r="AC58" s="643"/>
      <c r="AD58" s="643"/>
      <c r="AE58" s="643"/>
      <c r="AF58" s="643"/>
      <c r="AG58" s="644"/>
    </row>
    <row r="59" spans="2:33" ht="12.75">
      <c r="B59" s="656"/>
      <c r="C59" s="657"/>
      <c r="D59" s="657"/>
      <c r="E59" s="657"/>
      <c r="F59" s="657"/>
      <c r="G59" s="657"/>
      <c r="H59" s="657"/>
      <c r="I59" s="657"/>
      <c r="J59" s="657"/>
      <c r="K59" s="657"/>
      <c r="L59" s="657"/>
      <c r="M59" s="657"/>
      <c r="N59" s="657"/>
      <c r="O59" s="657"/>
      <c r="P59" s="657"/>
      <c r="Q59" s="657"/>
      <c r="R59" s="657"/>
      <c r="S59" s="657"/>
      <c r="T59" s="657"/>
      <c r="U59" s="657"/>
      <c r="V59" s="657"/>
      <c r="W59" s="657"/>
      <c r="X59" s="657"/>
      <c r="Y59" s="657"/>
      <c r="Z59" s="657"/>
      <c r="AA59" s="657"/>
      <c r="AB59" s="657"/>
      <c r="AC59" s="657"/>
      <c r="AD59" s="657"/>
      <c r="AE59" s="657"/>
      <c r="AF59" s="657"/>
      <c r="AG59" s="658"/>
    </row>
    <row r="60" spans="2:33" ht="12.75">
      <c r="B60" s="656"/>
      <c r="C60" s="657"/>
      <c r="D60" s="657"/>
      <c r="E60" s="657"/>
      <c r="F60" s="657"/>
      <c r="G60" s="657"/>
      <c r="H60" s="657"/>
      <c r="I60" s="657"/>
      <c r="J60" s="657"/>
      <c r="K60" s="657"/>
      <c r="L60" s="657"/>
      <c r="M60" s="657"/>
      <c r="N60" s="657"/>
      <c r="O60" s="657"/>
      <c r="P60" s="657"/>
      <c r="Q60" s="657"/>
      <c r="R60" s="657"/>
      <c r="S60" s="657"/>
      <c r="T60" s="657"/>
      <c r="U60" s="657"/>
      <c r="V60" s="657"/>
      <c r="W60" s="657"/>
      <c r="X60" s="657"/>
      <c r="Y60" s="657"/>
      <c r="Z60" s="657"/>
      <c r="AA60" s="657"/>
      <c r="AB60" s="657"/>
      <c r="AC60" s="657"/>
      <c r="AD60" s="657"/>
      <c r="AE60" s="657"/>
      <c r="AF60" s="657"/>
      <c r="AG60" s="658"/>
    </row>
    <row r="61" spans="2:33" ht="12.75">
      <c r="B61" s="656"/>
      <c r="C61" s="657"/>
      <c r="D61" s="657"/>
      <c r="E61" s="657"/>
      <c r="F61" s="657"/>
      <c r="G61" s="657"/>
      <c r="H61" s="657"/>
      <c r="I61" s="657"/>
      <c r="J61" s="657"/>
      <c r="K61" s="657"/>
      <c r="L61" s="657"/>
      <c r="M61" s="657"/>
      <c r="N61" s="657"/>
      <c r="O61" s="657"/>
      <c r="P61" s="657"/>
      <c r="Q61" s="657"/>
      <c r="R61" s="657"/>
      <c r="S61" s="657"/>
      <c r="T61" s="657"/>
      <c r="U61" s="657"/>
      <c r="V61" s="657"/>
      <c r="W61" s="657"/>
      <c r="X61" s="657"/>
      <c r="Y61" s="657"/>
      <c r="Z61" s="657"/>
      <c r="AA61" s="657"/>
      <c r="AB61" s="657"/>
      <c r="AC61" s="657"/>
      <c r="AD61" s="657"/>
      <c r="AE61" s="657"/>
      <c r="AF61" s="657"/>
      <c r="AG61" s="658"/>
    </row>
    <row r="62" spans="2:33" ht="12.75">
      <c r="B62" s="656"/>
      <c r="C62" s="657"/>
      <c r="D62" s="657"/>
      <c r="E62" s="657"/>
      <c r="F62" s="657"/>
      <c r="G62" s="657"/>
      <c r="H62" s="657"/>
      <c r="I62" s="657"/>
      <c r="J62" s="657"/>
      <c r="K62" s="657"/>
      <c r="L62" s="657"/>
      <c r="M62" s="657"/>
      <c r="N62" s="657"/>
      <c r="O62" s="657"/>
      <c r="P62" s="657"/>
      <c r="Q62" s="657"/>
      <c r="R62" s="657"/>
      <c r="S62" s="657"/>
      <c r="T62" s="657"/>
      <c r="U62" s="657"/>
      <c r="V62" s="657"/>
      <c r="W62" s="657"/>
      <c r="X62" s="657"/>
      <c r="Y62" s="657"/>
      <c r="Z62" s="657"/>
      <c r="AA62" s="657"/>
      <c r="AB62" s="657"/>
      <c r="AC62" s="657"/>
      <c r="AD62" s="657"/>
      <c r="AE62" s="657"/>
      <c r="AF62" s="657"/>
      <c r="AG62" s="658"/>
    </row>
    <row r="63" spans="2:33" ht="17.25" customHeight="1">
      <c r="B63" s="645"/>
      <c r="C63" s="646"/>
      <c r="D63" s="646"/>
      <c r="E63" s="646"/>
      <c r="F63" s="646"/>
      <c r="G63" s="646"/>
      <c r="H63" s="646"/>
      <c r="I63" s="646"/>
      <c r="J63" s="646"/>
      <c r="K63" s="646"/>
      <c r="L63" s="646"/>
      <c r="M63" s="646"/>
      <c r="N63" s="646"/>
      <c r="O63" s="646"/>
      <c r="P63" s="646"/>
      <c r="Q63" s="646"/>
      <c r="R63" s="646"/>
      <c r="S63" s="646"/>
      <c r="T63" s="646"/>
      <c r="U63" s="646"/>
      <c r="V63" s="646"/>
      <c r="W63" s="646"/>
      <c r="X63" s="646"/>
      <c r="Y63" s="646"/>
      <c r="Z63" s="646"/>
      <c r="AA63" s="646"/>
      <c r="AB63" s="646"/>
      <c r="AC63" s="646"/>
      <c r="AD63" s="646"/>
      <c r="AE63" s="646"/>
      <c r="AF63" s="646"/>
      <c r="AG63" s="647"/>
    </row>
    <row r="65" ht="12.75">
      <c r="B65" s="260" t="s">
        <v>236</v>
      </c>
    </row>
    <row r="67" spans="2:33" ht="12.75">
      <c r="B67" s="642" t="s">
        <v>28</v>
      </c>
      <c r="C67" s="643"/>
      <c r="D67" s="643"/>
      <c r="E67" s="643"/>
      <c r="F67" s="643"/>
      <c r="G67" s="643"/>
      <c r="H67" s="643"/>
      <c r="I67" s="643"/>
      <c r="J67" s="643"/>
      <c r="K67" s="643"/>
      <c r="L67" s="643"/>
      <c r="M67" s="643"/>
      <c r="N67" s="643"/>
      <c r="O67" s="643"/>
      <c r="P67" s="643"/>
      <c r="Q67" s="643"/>
      <c r="R67" s="643"/>
      <c r="S67" s="643"/>
      <c r="T67" s="643"/>
      <c r="U67" s="643"/>
      <c r="V67" s="643"/>
      <c r="W67" s="643"/>
      <c r="X67" s="643"/>
      <c r="Y67" s="643"/>
      <c r="Z67" s="643"/>
      <c r="AA67" s="643"/>
      <c r="AB67" s="643"/>
      <c r="AC67" s="643"/>
      <c r="AD67" s="643"/>
      <c r="AE67" s="643"/>
      <c r="AF67" s="643"/>
      <c r="AG67" s="644"/>
    </row>
    <row r="68" spans="2:33" ht="12.75">
      <c r="B68" s="656"/>
      <c r="C68" s="657"/>
      <c r="D68" s="657"/>
      <c r="E68" s="657"/>
      <c r="F68" s="657"/>
      <c r="G68" s="657"/>
      <c r="H68" s="657"/>
      <c r="I68" s="657"/>
      <c r="J68" s="657"/>
      <c r="K68" s="657"/>
      <c r="L68" s="657"/>
      <c r="M68" s="657"/>
      <c r="N68" s="657"/>
      <c r="O68" s="657"/>
      <c r="P68" s="657"/>
      <c r="Q68" s="657"/>
      <c r="R68" s="657"/>
      <c r="S68" s="657"/>
      <c r="T68" s="657"/>
      <c r="U68" s="657"/>
      <c r="V68" s="657"/>
      <c r="W68" s="657"/>
      <c r="X68" s="657"/>
      <c r="Y68" s="657"/>
      <c r="Z68" s="657"/>
      <c r="AA68" s="657"/>
      <c r="AB68" s="657"/>
      <c r="AC68" s="657"/>
      <c r="AD68" s="657"/>
      <c r="AE68" s="657"/>
      <c r="AF68" s="657"/>
      <c r="AG68" s="658"/>
    </row>
    <row r="69" spans="2:33" ht="12.75">
      <c r="B69" s="656"/>
      <c r="C69" s="657"/>
      <c r="D69" s="657"/>
      <c r="E69" s="657"/>
      <c r="F69" s="657"/>
      <c r="G69" s="657"/>
      <c r="H69" s="657"/>
      <c r="I69" s="657"/>
      <c r="J69" s="657"/>
      <c r="K69" s="657"/>
      <c r="L69" s="657"/>
      <c r="M69" s="657"/>
      <c r="N69" s="657"/>
      <c r="O69" s="657"/>
      <c r="P69" s="657"/>
      <c r="Q69" s="657"/>
      <c r="R69" s="657"/>
      <c r="S69" s="657"/>
      <c r="T69" s="657"/>
      <c r="U69" s="657"/>
      <c r="V69" s="657"/>
      <c r="W69" s="657"/>
      <c r="X69" s="657"/>
      <c r="Y69" s="657"/>
      <c r="Z69" s="657"/>
      <c r="AA69" s="657"/>
      <c r="AB69" s="657"/>
      <c r="AC69" s="657"/>
      <c r="AD69" s="657"/>
      <c r="AE69" s="657"/>
      <c r="AF69" s="657"/>
      <c r="AG69" s="658"/>
    </row>
    <row r="70" spans="2:33" ht="12.75">
      <c r="B70" s="656"/>
      <c r="C70" s="657"/>
      <c r="D70" s="657"/>
      <c r="E70" s="657"/>
      <c r="F70" s="657"/>
      <c r="G70" s="657"/>
      <c r="H70" s="657"/>
      <c r="I70" s="657"/>
      <c r="J70" s="657"/>
      <c r="K70" s="657"/>
      <c r="L70" s="657"/>
      <c r="M70" s="657"/>
      <c r="N70" s="657"/>
      <c r="O70" s="657"/>
      <c r="P70" s="657"/>
      <c r="Q70" s="657"/>
      <c r="R70" s="657"/>
      <c r="S70" s="657"/>
      <c r="T70" s="657"/>
      <c r="U70" s="657"/>
      <c r="V70" s="657"/>
      <c r="W70" s="657"/>
      <c r="X70" s="657"/>
      <c r="Y70" s="657"/>
      <c r="Z70" s="657"/>
      <c r="AA70" s="657"/>
      <c r="AB70" s="657"/>
      <c r="AC70" s="657"/>
      <c r="AD70" s="657"/>
      <c r="AE70" s="657"/>
      <c r="AF70" s="657"/>
      <c r="AG70" s="658"/>
    </row>
    <row r="71" spans="2:33" ht="12.75">
      <c r="B71" s="656"/>
      <c r="C71" s="657"/>
      <c r="D71" s="657"/>
      <c r="E71" s="657"/>
      <c r="F71" s="657"/>
      <c r="G71" s="657"/>
      <c r="H71" s="657"/>
      <c r="I71" s="657"/>
      <c r="J71" s="657"/>
      <c r="K71" s="657"/>
      <c r="L71" s="657"/>
      <c r="M71" s="657"/>
      <c r="N71" s="657"/>
      <c r="O71" s="657"/>
      <c r="P71" s="657"/>
      <c r="Q71" s="657"/>
      <c r="R71" s="657"/>
      <c r="S71" s="657"/>
      <c r="T71" s="657"/>
      <c r="U71" s="657"/>
      <c r="V71" s="657"/>
      <c r="W71" s="657"/>
      <c r="X71" s="657"/>
      <c r="Y71" s="657"/>
      <c r="Z71" s="657"/>
      <c r="AA71" s="657"/>
      <c r="AB71" s="657"/>
      <c r="AC71" s="657"/>
      <c r="AD71" s="657"/>
      <c r="AE71" s="657"/>
      <c r="AF71" s="657"/>
      <c r="AG71" s="658"/>
    </row>
    <row r="72" spans="2:33" ht="17.25" customHeight="1">
      <c r="B72" s="645"/>
      <c r="C72" s="646"/>
      <c r="D72" s="646"/>
      <c r="E72" s="646"/>
      <c r="F72" s="646"/>
      <c r="G72" s="646"/>
      <c r="H72" s="646"/>
      <c r="I72" s="646"/>
      <c r="J72" s="646"/>
      <c r="K72" s="646"/>
      <c r="L72" s="646"/>
      <c r="M72" s="646"/>
      <c r="N72" s="646"/>
      <c r="O72" s="646"/>
      <c r="P72" s="646"/>
      <c r="Q72" s="646"/>
      <c r="R72" s="646"/>
      <c r="S72" s="646"/>
      <c r="T72" s="646"/>
      <c r="U72" s="646"/>
      <c r="V72" s="646"/>
      <c r="W72" s="646"/>
      <c r="X72" s="646"/>
      <c r="Y72" s="646"/>
      <c r="Z72" s="646"/>
      <c r="AA72" s="646"/>
      <c r="AB72" s="646"/>
      <c r="AC72" s="646"/>
      <c r="AD72" s="646"/>
      <c r="AE72" s="646"/>
      <c r="AF72" s="646"/>
      <c r="AG72" s="647"/>
    </row>
    <row r="74" ht="18.75" customHeight="1">
      <c r="B74" s="406" t="s">
        <v>237</v>
      </c>
    </row>
    <row r="75" ht="17.25" customHeight="1">
      <c r="B75" s="260" t="s">
        <v>238</v>
      </c>
    </row>
    <row r="76" ht="6.75" customHeight="1"/>
    <row r="77" spans="2:33" ht="12.75">
      <c r="B77" s="642" t="s">
        <v>28</v>
      </c>
      <c r="C77" s="643"/>
      <c r="D77" s="643"/>
      <c r="E77" s="643"/>
      <c r="F77" s="643"/>
      <c r="G77" s="643"/>
      <c r="H77" s="643"/>
      <c r="I77" s="643"/>
      <c r="J77" s="643"/>
      <c r="K77" s="643"/>
      <c r="L77" s="643"/>
      <c r="M77" s="643"/>
      <c r="N77" s="643"/>
      <c r="O77" s="643"/>
      <c r="P77" s="643"/>
      <c r="Q77" s="643"/>
      <c r="R77" s="643"/>
      <c r="S77" s="643"/>
      <c r="T77" s="643"/>
      <c r="U77" s="643"/>
      <c r="V77" s="643"/>
      <c r="W77" s="643"/>
      <c r="X77" s="643"/>
      <c r="Y77" s="643"/>
      <c r="Z77" s="643"/>
      <c r="AA77" s="643"/>
      <c r="AB77" s="643"/>
      <c r="AC77" s="643"/>
      <c r="AD77" s="643"/>
      <c r="AE77" s="643"/>
      <c r="AF77" s="643"/>
      <c r="AG77" s="644"/>
    </row>
    <row r="78" spans="2:33" ht="17.25" customHeight="1">
      <c r="B78" s="645"/>
      <c r="C78" s="646"/>
      <c r="D78" s="646"/>
      <c r="E78" s="646"/>
      <c r="F78" s="646"/>
      <c r="G78" s="646"/>
      <c r="H78" s="646"/>
      <c r="I78" s="646"/>
      <c r="J78" s="646"/>
      <c r="K78" s="646"/>
      <c r="L78" s="646"/>
      <c r="M78" s="646"/>
      <c r="N78" s="646"/>
      <c r="O78" s="646"/>
      <c r="P78" s="646"/>
      <c r="Q78" s="646"/>
      <c r="R78" s="646"/>
      <c r="S78" s="646"/>
      <c r="T78" s="646"/>
      <c r="U78" s="646"/>
      <c r="V78" s="646"/>
      <c r="W78" s="646"/>
      <c r="X78" s="646"/>
      <c r="Y78" s="646"/>
      <c r="Z78" s="646"/>
      <c r="AA78" s="646"/>
      <c r="AB78" s="646"/>
      <c r="AC78" s="646"/>
      <c r="AD78" s="646"/>
      <c r="AE78" s="646"/>
      <c r="AF78" s="646"/>
      <c r="AG78" s="647"/>
    </row>
    <row r="80" ht="12.75">
      <c r="B80" s="260" t="s">
        <v>239</v>
      </c>
    </row>
    <row r="81" ht="6.75" customHeight="1"/>
    <row r="82" spans="2:33" ht="12.75">
      <c r="B82" s="642" t="s">
        <v>28</v>
      </c>
      <c r="C82" s="643"/>
      <c r="D82" s="643"/>
      <c r="E82" s="643"/>
      <c r="F82" s="643"/>
      <c r="G82" s="643"/>
      <c r="H82" s="643"/>
      <c r="I82" s="643"/>
      <c r="J82" s="643"/>
      <c r="K82" s="643"/>
      <c r="L82" s="643"/>
      <c r="M82" s="643"/>
      <c r="N82" s="643"/>
      <c r="O82" s="643"/>
      <c r="P82" s="643"/>
      <c r="Q82" s="643"/>
      <c r="R82" s="643"/>
      <c r="S82" s="643"/>
      <c r="T82" s="643"/>
      <c r="U82" s="643"/>
      <c r="V82" s="643"/>
      <c r="W82" s="643"/>
      <c r="X82" s="643"/>
      <c r="Y82" s="643"/>
      <c r="Z82" s="643"/>
      <c r="AA82" s="643"/>
      <c r="AB82" s="643"/>
      <c r="AC82" s="643"/>
      <c r="AD82" s="643"/>
      <c r="AE82" s="643"/>
      <c r="AF82" s="643"/>
      <c r="AG82" s="644"/>
    </row>
    <row r="83" spans="2:33" ht="17.25" customHeight="1">
      <c r="B83" s="645"/>
      <c r="C83" s="646"/>
      <c r="D83" s="646"/>
      <c r="E83" s="646"/>
      <c r="F83" s="646"/>
      <c r="G83" s="646"/>
      <c r="H83" s="646"/>
      <c r="I83" s="646"/>
      <c r="J83" s="646"/>
      <c r="K83" s="646"/>
      <c r="L83" s="646"/>
      <c r="M83" s="646"/>
      <c r="N83" s="646"/>
      <c r="O83" s="646"/>
      <c r="P83" s="646"/>
      <c r="Q83" s="646"/>
      <c r="R83" s="646"/>
      <c r="S83" s="646"/>
      <c r="T83" s="646"/>
      <c r="U83" s="646"/>
      <c r="V83" s="646"/>
      <c r="W83" s="646"/>
      <c r="X83" s="646"/>
      <c r="Y83" s="646"/>
      <c r="Z83" s="646"/>
      <c r="AA83" s="646"/>
      <c r="AB83" s="646"/>
      <c r="AC83" s="646"/>
      <c r="AD83" s="646"/>
      <c r="AE83" s="646"/>
      <c r="AF83" s="646"/>
      <c r="AG83" s="647"/>
    </row>
    <row r="85" ht="12.75">
      <c r="B85" s="260" t="s">
        <v>240</v>
      </c>
    </row>
    <row r="86" ht="6.75" customHeight="1"/>
    <row r="87" spans="2:33" ht="12.75">
      <c r="B87" s="642" t="s">
        <v>28</v>
      </c>
      <c r="C87" s="643"/>
      <c r="D87" s="643"/>
      <c r="E87" s="643"/>
      <c r="F87" s="643"/>
      <c r="G87" s="643"/>
      <c r="H87" s="643"/>
      <c r="I87" s="643"/>
      <c r="J87" s="643"/>
      <c r="K87" s="643"/>
      <c r="L87" s="643"/>
      <c r="M87" s="643"/>
      <c r="N87" s="643"/>
      <c r="O87" s="643"/>
      <c r="P87" s="643"/>
      <c r="Q87" s="643"/>
      <c r="R87" s="643"/>
      <c r="S87" s="643"/>
      <c r="T87" s="643"/>
      <c r="U87" s="643"/>
      <c r="V87" s="643"/>
      <c r="W87" s="643"/>
      <c r="X87" s="643"/>
      <c r="Y87" s="643"/>
      <c r="Z87" s="643"/>
      <c r="AA87" s="643"/>
      <c r="AB87" s="643"/>
      <c r="AC87" s="643"/>
      <c r="AD87" s="643"/>
      <c r="AE87" s="643"/>
      <c r="AF87" s="643"/>
      <c r="AG87" s="644"/>
    </row>
    <row r="88" spans="2:33" ht="17.25" customHeight="1">
      <c r="B88" s="645"/>
      <c r="C88" s="646"/>
      <c r="D88" s="646"/>
      <c r="E88" s="646"/>
      <c r="F88" s="646"/>
      <c r="G88" s="646"/>
      <c r="H88" s="646"/>
      <c r="I88" s="646"/>
      <c r="J88" s="646"/>
      <c r="K88" s="646"/>
      <c r="L88" s="646"/>
      <c r="M88" s="646"/>
      <c r="N88" s="646"/>
      <c r="O88" s="646"/>
      <c r="P88" s="646"/>
      <c r="Q88" s="646"/>
      <c r="R88" s="646"/>
      <c r="S88" s="646"/>
      <c r="T88" s="646"/>
      <c r="U88" s="646"/>
      <c r="V88" s="646"/>
      <c r="W88" s="646"/>
      <c r="X88" s="646"/>
      <c r="Y88" s="646"/>
      <c r="Z88" s="646"/>
      <c r="AA88" s="646"/>
      <c r="AB88" s="646"/>
      <c r="AC88" s="646"/>
      <c r="AD88" s="646"/>
      <c r="AE88" s="646"/>
      <c r="AF88" s="646"/>
      <c r="AG88" s="647"/>
    </row>
    <row r="90" ht="15">
      <c r="B90" s="406" t="s">
        <v>241</v>
      </c>
    </row>
    <row r="91" ht="6.75" customHeight="1"/>
    <row r="92" spans="2:33" ht="12.75">
      <c r="B92" s="642" t="s">
        <v>28</v>
      </c>
      <c r="C92" s="643"/>
      <c r="D92" s="643"/>
      <c r="E92" s="643"/>
      <c r="F92" s="643"/>
      <c r="G92" s="643"/>
      <c r="H92" s="643"/>
      <c r="I92" s="643"/>
      <c r="J92" s="643"/>
      <c r="K92" s="643"/>
      <c r="L92" s="643"/>
      <c r="M92" s="643"/>
      <c r="N92" s="643"/>
      <c r="O92" s="643"/>
      <c r="P92" s="643"/>
      <c r="Q92" s="643"/>
      <c r="R92" s="643"/>
      <c r="S92" s="643"/>
      <c r="T92" s="643"/>
      <c r="U92" s="643"/>
      <c r="V92" s="643"/>
      <c r="W92" s="643"/>
      <c r="X92" s="643"/>
      <c r="Y92" s="643"/>
      <c r="Z92" s="643"/>
      <c r="AA92" s="643"/>
      <c r="AB92" s="643"/>
      <c r="AC92" s="643"/>
      <c r="AD92" s="643"/>
      <c r="AE92" s="643"/>
      <c r="AF92" s="643"/>
      <c r="AG92" s="644"/>
    </row>
    <row r="93" spans="2:33" ht="12.75">
      <c r="B93" s="656"/>
      <c r="C93" s="657"/>
      <c r="D93" s="657"/>
      <c r="E93" s="657"/>
      <c r="F93" s="657"/>
      <c r="G93" s="657"/>
      <c r="H93" s="657"/>
      <c r="I93" s="657"/>
      <c r="J93" s="657"/>
      <c r="K93" s="657"/>
      <c r="L93" s="657"/>
      <c r="M93" s="657"/>
      <c r="N93" s="657"/>
      <c r="O93" s="657"/>
      <c r="P93" s="657"/>
      <c r="Q93" s="657"/>
      <c r="R93" s="657"/>
      <c r="S93" s="657"/>
      <c r="T93" s="657"/>
      <c r="U93" s="657"/>
      <c r="V93" s="657"/>
      <c r="W93" s="657"/>
      <c r="X93" s="657"/>
      <c r="Y93" s="657"/>
      <c r="Z93" s="657"/>
      <c r="AA93" s="657"/>
      <c r="AB93" s="657"/>
      <c r="AC93" s="657"/>
      <c r="AD93" s="657"/>
      <c r="AE93" s="657"/>
      <c r="AF93" s="657"/>
      <c r="AG93" s="658"/>
    </row>
    <row r="94" spans="2:33" ht="12.75">
      <c r="B94" s="656"/>
      <c r="C94" s="657"/>
      <c r="D94" s="657"/>
      <c r="E94" s="657"/>
      <c r="F94" s="657"/>
      <c r="G94" s="657"/>
      <c r="H94" s="657"/>
      <c r="I94" s="657"/>
      <c r="J94" s="657"/>
      <c r="K94" s="657"/>
      <c r="L94" s="657"/>
      <c r="M94" s="657"/>
      <c r="N94" s="657"/>
      <c r="O94" s="657"/>
      <c r="P94" s="657"/>
      <c r="Q94" s="657"/>
      <c r="R94" s="657"/>
      <c r="S94" s="657"/>
      <c r="T94" s="657"/>
      <c r="U94" s="657"/>
      <c r="V94" s="657"/>
      <c r="W94" s="657"/>
      <c r="X94" s="657"/>
      <c r="Y94" s="657"/>
      <c r="Z94" s="657"/>
      <c r="AA94" s="657"/>
      <c r="AB94" s="657"/>
      <c r="AC94" s="657"/>
      <c r="AD94" s="657"/>
      <c r="AE94" s="657"/>
      <c r="AF94" s="657"/>
      <c r="AG94" s="658"/>
    </row>
    <row r="95" spans="2:33" ht="12.75">
      <c r="B95" s="656"/>
      <c r="C95" s="657"/>
      <c r="D95" s="657"/>
      <c r="E95" s="657"/>
      <c r="F95" s="657"/>
      <c r="G95" s="657"/>
      <c r="H95" s="657"/>
      <c r="I95" s="657"/>
      <c r="J95" s="657"/>
      <c r="K95" s="657"/>
      <c r="L95" s="657"/>
      <c r="M95" s="657"/>
      <c r="N95" s="657"/>
      <c r="O95" s="657"/>
      <c r="P95" s="657"/>
      <c r="Q95" s="657"/>
      <c r="R95" s="657"/>
      <c r="S95" s="657"/>
      <c r="T95" s="657"/>
      <c r="U95" s="657"/>
      <c r="V95" s="657"/>
      <c r="W95" s="657"/>
      <c r="X95" s="657"/>
      <c r="Y95" s="657"/>
      <c r="Z95" s="657"/>
      <c r="AA95" s="657"/>
      <c r="AB95" s="657"/>
      <c r="AC95" s="657"/>
      <c r="AD95" s="657"/>
      <c r="AE95" s="657"/>
      <c r="AF95" s="657"/>
      <c r="AG95" s="658"/>
    </row>
    <row r="96" spans="2:33" ht="12.75">
      <c r="B96" s="656"/>
      <c r="C96" s="657"/>
      <c r="D96" s="657"/>
      <c r="E96" s="657"/>
      <c r="F96" s="657"/>
      <c r="G96" s="657"/>
      <c r="H96" s="657"/>
      <c r="I96" s="657"/>
      <c r="J96" s="657"/>
      <c r="K96" s="657"/>
      <c r="L96" s="657"/>
      <c r="M96" s="657"/>
      <c r="N96" s="657"/>
      <c r="O96" s="657"/>
      <c r="P96" s="657"/>
      <c r="Q96" s="657"/>
      <c r="R96" s="657"/>
      <c r="S96" s="657"/>
      <c r="T96" s="657"/>
      <c r="U96" s="657"/>
      <c r="V96" s="657"/>
      <c r="W96" s="657"/>
      <c r="X96" s="657"/>
      <c r="Y96" s="657"/>
      <c r="Z96" s="657"/>
      <c r="AA96" s="657"/>
      <c r="AB96" s="657"/>
      <c r="AC96" s="657"/>
      <c r="AD96" s="657"/>
      <c r="AE96" s="657"/>
      <c r="AF96" s="657"/>
      <c r="AG96" s="658"/>
    </row>
    <row r="97" spans="2:33" ht="17.25" customHeight="1">
      <c r="B97" s="645"/>
      <c r="C97" s="646"/>
      <c r="D97" s="646"/>
      <c r="E97" s="646"/>
      <c r="F97" s="646"/>
      <c r="G97" s="646"/>
      <c r="H97" s="646"/>
      <c r="I97" s="646"/>
      <c r="J97" s="646"/>
      <c r="K97" s="646"/>
      <c r="L97" s="646"/>
      <c r="M97" s="646"/>
      <c r="N97" s="646"/>
      <c r="O97" s="646"/>
      <c r="P97" s="646"/>
      <c r="Q97" s="646"/>
      <c r="R97" s="646"/>
      <c r="S97" s="646"/>
      <c r="T97" s="646"/>
      <c r="U97" s="646"/>
      <c r="V97" s="646"/>
      <c r="W97" s="646"/>
      <c r="X97" s="646"/>
      <c r="Y97" s="646"/>
      <c r="Z97" s="646"/>
      <c r="AA97" s="646"/>
      <c r="AB97" s="646"/>
      <c r="AC97" s="646"/>
      <c r="AD97" s="646"/>
      <c r="AE97" s="646"/>
      <c r="AF97" s="646"/>
      <c r="AG97" s="647"/>
    </row>
    <row r="99" ht="15">
      <c r="B99" s="406" t="s">
        <v>242</v>
      </c>
    </row>
    <row r="101" spans="2:33" ht="12.75">
      <c r="B101" s="642" t="s">
        <v>28</v>
      </c>
      <c r="C101" s="643"/>
      <c r="D101" s="643"/>
      <c r="E101" s="643"/>
      <c r="F101" s="643"/>
      <c r="G101" s="643"/>
      <c r="H101" s="643"/>
      <c r="I101" s="643"/>
      <c r="J101" s="643"/>
      <c r="K101" s="643"/>
      <c r="L101" s="643"/>
      <c r="M101" s="643"/>
      <c r="N101" s="643"/>
      <c r="O101" s="643"/>
      <c r="P101" s="643"/>
      <c r="Q101" s="643"/>
      <c r="R101" s="643"/>
      <c r="S101" s="643"/>
      <c r="T101" s="643"/>
      <c r="U101" s="643"/>
      <c r="V101" s="643"/>
      <c r="W101" s="643"/>
      <c r="X101" s="643"/>
      <c r="Y101" s="643"/>
      <c r="Z101" s="643"/>
      <c r="AA101" s="643"/>
      <c r="AB101" s="643"/>
      <c r="AC101" s="643"/>
      <c r="AD101" s="643"/>
      <c r="AE101" s="643"/>
      <c r="AF101" s="643"/>
      <c r="AG101" s="644"/>
    </row>
    <row r="102" spans="2:33" ht="17.25" customHeight="1">
      <c r="B102" s="645"/>
      <c r="C102" s="646"/>
      <c r="D102" s="646"/>
      <c r="E102" s="646"/>
      <c r="F102" s="646"/>
      <c r="G102" s="646"/>
      <c r="H102" s="646"/>
      <c r="I102" s="646"/>
      <c r="J102" s="646"/>
      <c r="K102" s="646"/>
      <c r="L102" s="646"/>
      <c r="M102" s="646"/>
      <c r="N102" s="646"/>
      <c r="O102" s="646"/>
      <c r="P102" s="646"/>
      <c r="Q102" s="646"/>
      <c r="R102" s="646"/>
      <c r="S102" s="646"/>
      <c r="T102" s="646"/>
      <c r="U102" s="646"/>
      <c r="V102" s="646"/>
      <c r="W102" s="646"/>
      <c r="X102" s="646"/>
      <c r="Y102" s="646"/>
      <c r="Z102" s="646"/>
      <c r="AA102" s="646"/>
      <c r="AB102" s="646"/>
      <c r="AC102" s="646"/>
      <c r="AD102" s="646"/>
      <c r="AE102" s="646"/>
      <c r="AF102" s="646"/>
      <c r="AG102" s="647"/>
    </row>
    <row r="104" ht="15">
      <c r="B104" s="406" t="s">
        <v>243</v>
      </c>
    </row>
    <row r="105" ht="6.75" customHeight="1"/>
    <row r="106" spans="2:33" ht="12.75">
      <c r="B106" s="642" t="s">
        <v>28</v>
      </c>
      <c r="C106" s="643"/>
      <c r="D106" s="643"/>
      <c r="E106" s="643"/>
      <c r="F106" s="643"/>
      <c r="G106" s="643"/>
      <c r="H106" s="643"/>
      <c r="I106" s="643"/>
      <c r="J106" s="643"/>
      <c r="K106" s="643"/>
      <c r="L106" s="643"/>
      <c r="M106" s="643"/>
      <c r="N106" s="643"/>
      <c r="O106" s="643"/>
      <c r="P106" s="643"/>
      <c r="Q106" s="643"/>
      <c r="R106" s="643"/>
      <c r="S106" s="643"/>
      <c r="T106" s="643"/>
      <c r="U106" s="643"/>
      <c r="V106" s="643"/>
      <c r="W106" s="643"/>
      <c r="X106" s="643"/>
      <c r="Y106" s="643"/>
      <c r="Z106" s="643"/>
      <c r="AA106" s="643"/>
      <c r="AB106" s="643"/>
      <c r="AC106" s="643"/>
      <c r="AD106" s="643"/>
      <c r="AE106" s="643"/>
      <c r="AF106" s="643"/>
      <c r="AG106" s="644"/>
    </row>
    <row r="107" spans="2:33" ht="12.75">
      <c r="B107" s="656"/>
      <c r="C107" s="657"/>
      <c r="D107" s="657"/>
      <c r="E107" s="657"/>
      <c r="F107" s="657"/>
      <c r="G107" s="657"/>
      <c r="H107" s="657"/>
      <c r="I107" s="657"/>
      <c r="J107" s="657"/>
      <c r="K107" s="657"/>
      <c r="L107" s="657"/>
      <c r="M107" s="657"/>
      <c r="N107" s="657"/>
      <c r="O107" s="657"/>
      <c r="P107" s="657"/>
      <c r="Q107" s="657"/>
      <c r="R107" s="657"/>
      <c r="S107" s="657"/>
      <c r="T107" s="657"/>
      <c r="U107" s="657"/>
      <c r="V107" s="657"/>
      <c r="W107" s="657"/>
      <c r="X107" s="657"/>
      <c r="Y107" s="657"/>
      <c r="Z107" s="657"/>
      <c r="AA107" s="657"/>
      <c r="AB107" s="657"/>
      <c r="AC107" s="657"/>
      <c r="AD107" s="657"/>
      <c r="AE107" s="657"/>
      <c r="AF107" s="657"/>
      <c r="AG107" s="658"/>
    </row>
    <row r="108" spans="2:33" ht="12.75">
      <c r="B108" s="656"/>
      <c r="C108" s="657"/>
      <c r="D108" s="657"/>
      <c r="E108" s="657"/>
      <c r="F108" s="657"/>
      <c r="G108" s="657"/>
      <c r="H108" s="657"/>
      <c r="I108" s="657"/>
      <c r="J108" s="657"/>
      <c r="K108" s="657"/>
      <c r="L108" s="657"/>
      <c r="M108" s="657"/>
      <c r="N108" s="657"/>
      <c r="O108" s="657"/>
      <c r="P108" s="657"/>
      <c r="Q108" s="657"/>
      <c r="R108" s="657"/>
      <c r="S108" s="657"/>
      <c r="T108" s="657"/>
      <c r="U108" s="657"/>
      <c r="V108" s="657"/>
      <c r="W108" s="657"/>
      <c r="X108" s="657"/>
      <c r="Y108" s="657"/>
      <c r="Z108" s="657"/>
      <c r="AA108" s="657"/>
      <c r="AB108" s="657"/>
      <c r="AC108" s="657"/>
      <c r="AD108" s="657"/>
      <c r="AE108" s="657"/>
      <c r="AF108" s="657"/>
      <c r="AG108" s="658"/>
    </row>
    <row r="109" spans="2:33" ht="12.75">
      <c r="B109" s="656"/>
      <c r="C109" s="657"/>
      <c r="D109" s="657"/>
      <c r="E109" s="657"/>
      <c r="F109" s="657"/>
      <c r="G109" s="657"/>
      <c r="H109" s="657"/>
      <c r="I109" s="657"/>
      <c r="J109" s="657"/>
      <c r="K109" s="657"/>
      <c r="L109" s="657"/>
      <c r="M109" s="657"/>
      <c r="N109" s="657"/>
      <c r="O109" s="657"/>
      <c r="P109" s="657"/>
      <c r="Q109" s="657"/>
      <c r="R109" s="657"/>
      <c r="S109" s="657"/>
      <c r="T109" s="657"/>
      <c r="U109" s="657"/>
      <c r="V109" s="657"/>
      <c r="W109" s="657"/>
      <c r="X109" s="657"/>
      <c r="Y109" s="657"/>
      <c r="Z109" s="657"/>
      <c r="AA109" s="657"/>
      <c r="AB109" s="657"/>
      <c r="AC109" s="657"/>
      <c r="AD109" s="657"/>
      <c r="AE109" s="657"/>
      <c r="AF109" s="657"/>
      <c r="AG109" s="658"/>
    </row>
    <row r="110" spans="2:33" ht="12.75">
      <c r="B110" s="656"/>
      <c r="C110" s="657"/>
      <c r="D110" s="657"/>
      <c r="E110" s="657"/>
      <c r="F110" s="657"/>
      <c r="G110" s="657"/>
      <c r="H110" s="657"/>
      <c r="I110" s="657"/>
      <c r="J110" s="657"/>
      <c r="K110" s="657"/>
      <c r="L110" s="657"/>
      <c r="M110" s="657"/>
      <c r="N110" s="657"/>
      <c r="O110" s="657"/>
      <c r="P110" s="657"/>
      <c r="Q110" s="657"/>
      <c r="R110" s="657"/>
      <c r="S110" s="657"/>
      <c r="T110" s="657"/>
      <c r="U110" s="657"/>
      <c r="V110" s="657"/>
      <c r="W110" s="657"/>
      <c r="X110" s="657"/>
      <c r="Y110" s="657"/>
      <c r="Z110" s="657"/>
      <c r="AA110" s="657"/>
      <c r="AB110" s="657"/>
      <c r="AC110" s="657"/>
      <c r="AD110" s="657"/>
      <c r="AE110" s="657"/>
      <c r="AF110" s="657"/>
      <c r="AG110" s="658"/>
    </row>
    <row r="111" spans="2:33" ht="12.75">
      <c r="B111" s="645"/>
      <c r="C111" s="646"/>
      <c r="D111" s="646"/>
      <c r="E111" s="646"/>
      <c r="F111" s="646"/>
      <c r="G111" s="646"/>
      <c r="H111" s="646"/>
      <c r="I111" s="646"/>
      <c r="J111" s="646"/>
      <c r="K111" s="646"/>
      <c r="L111" s="646"/>
      <c r="M111" s="646"/>
      <c r="N111" s="646"/>
      <c r="O111" s="646"/>
      <c r="P111" s="646"/>
      <c r="Q111" s="646"/>
      <c r="R111" s="646"/>
      <c r="S111" s="646"/>
      <c r="T111" s="646"/>
      <c r="U111" s="646"/>
      <c r="V111" s="646"/>
      <c r="W111" s="646"/>
      <c r="X111" s="646"/>
      <c r="Y111" s="646"/>
      <c r="Z111" s="646"/>
      <c r="AA111" s="646"/>
      <c r="AB111" s="646"/>
      <c r="AC111" s="646"/>
      <c r="AD111" s="646"/>
      <c r="AE111" s="646"/>
      <c r="AF111" s="646"/>
      <c r="AG111" s="647"/>
    </row>
    <row r="217" spans="1:34" ht="12.75">
      <c r="A217" s="283"/>
      <c r="B217" s="283"/>
      <c r="C217" s="283"/>
      <c r="D217" s="283"/>
      <c r="E217" s="283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283"/>
      <c r="S217" s="283"/>
      <c r="T217" s="283"/>
      <c r="U217" s="283"/>
      <c r="V217" s="283"/>
      <c r="W217" s="283"/>
      <c r="X217" s="283"/>
      <c r="Y217" s="283"/>
      <c r="Z217" s="283"/>
      <c r="AA217" s="283"/>
      <c r="AB217" s="283"/>
      <c r="AC217" s="283"/>
      <c r="AD217" s="283"/>
      <c r="AE217" s="283"/>
      <c r="AF217" s="283"/>
      <c r="AG217" s="283"/>
      <c r="AH217" s="283"/>
    </row>
  </sheetData>
  <sheetProtection selectLockedCells="1"/>
  <mergeCells count="15">
    <mergeCell ref="B106:AG111"/>
    <mergeCell ref="B58:AG63"/>
    <mergeCell ref="B67:AG72"/>
    <mergeCell ref="B77:AG78"/>
    <mergeCell ref="B82:AG83"/>
    <mergeCell ref="B87:AG88"/>
    <mergeCell ref="B92:AG97"/>
    <mergeCell ref="B101:AG102"/>
    <mergeCell ref="B40:AG48"/>
    <mergeCell ref="B53:AG54"/>
    <mergeCell ref="B28:AG36"/>
    <mergeCell ref="B3:AG3"/>
    <mergeCell ref="G6:AG6"/>
    <mergeCell ref="B11:AG12"/>
    <mergeCell ref="B16:AG24"/>
  </mergeCells>
  <printOptions/>
  <pageMargins left="0.787401575" right="0.787401575" top="0.984251969" bottom="0.984251969" header="0.4921259845" footer="0.4921259845"/>
  <pageSetup horizontalDpi="600" verticalDpi="600" orientation="portrait" paperSize="9" scale="60" r:id="rId3"/>
  <headerFooter alignWithMargins="0">
    <oddFooter>&amp;LSCAN - Aide à la création numérique - &amp;A&amp;R&amp;P</oddFooter>
  </headerFooter>
  <rowBreaks count="1" manualBreakCount="1">
    <brk id="72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/>
  <dimension ref="A1:BV233"/>
  <sheetViews>
    <sheetView showGridLines="0" showRowColHeaders="0" view="pageBreakPreview" zoomScaleSheetLayoutView="100" zoomScalePageLayoutView="0" workbookViewId="0" topLeftCell="A154">
      <selection activeCell="R67" sqref="R67:U67"/>
    </sheetView>
  </sheetViews>
  <sheetFormatPr defaultColWidth="11.421875" defaultRowHeight="12.75"/>
  <cols>
    <col min="1" max="4" width="3.7109375" style="0" customWidth="1"/>
    <col min="5" max="5" width="4.421875" style="0" customWidth="1"/>
    <col min="6" max="6" width="3.7109375" style="0" customWidth="1"/>
    <col min="7" max="7" width="3.421875" style="0" customWidth="1"/>
    <col min="8" max="8" width="3.8515625" style="0" customWidth="1"/>
    <col min="9" max="17" width="3.7109375" style="0" customWidth="1"/>
    <col min="18" max="21" width="3.7109375" style="20" customWidth="1"/>
    <col min="22" max="22" width="1.28515625" style="20" customWidth="1"/>
    <col min="23" max="25" width="3.7109375" style="20" customWidth="1"/>
    <col min="26" max="26" width="7.00390625" style="20" customWidth="1"/>
    <col min="27" max="27" width="2.421875" style="20" customWidth="1"/>
    <col min="28" max="31" width="3.7109375" style="20" customWidth="1"/>
    <col min="32" max="32" width="2.00390625" style="0" customWidth="1"/>
    <col min="33" max="56" width="3.7109375" style="0" customWidth="1"/>
    <col min="57" max="57" width="3.7109375" style="2" hidden="1" customWidth="1"/>
    <col min="58" max="63" width="3.7109375" style="65" hidden="1" customWidth="1"/>
    <col min="64" max="64" width="1.8515625" style="2" hidden="1" customWidth="1"/>
    <col min="65" max="65" width="1.421875" style="2" hidden="1" customWidth="1"/>
    <col min="66" max="66" width="4.421875" style="65" hidden="1" customWidth="1"/>
    <col min="67" max="71" width="3.7109375" style="65" hidden="1" customWidth="1"/>
    <col min="72" max="72" width="1.8515625" style="2" hidden="1" customWidth="1"/>
    <col min="73" max="74" width="3.7109375" style="2" customWidth="1"/>
    <col min="75" max="145" width="3.7109375" style="0" customWidth="1"/>
  </cols>
  <sheetData>
    <row r="1" spans="24:72" ht="17.25" customHeight="1">
      <c r="X1" s="795"/>
      <c r="Y1" s="795"/>
      <c r="Z1" s="795"/>
      <c r="AA1" s="795"/>
      <c r="AB1" s="795"/>
      <c r="AC1" s="795"/>
      <c r="AD1" s="795"/>
      <c r="AE1" s="795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</row>
    <row r="2" spans="2:74" s="36" customFormat="1" ht="61.5" customHeight="1">
      <c r="B2" s="700" t="s">
        <v>343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2"/>
      <c r="BE2" s="162"/>
      <c r="BF2" s="691" t="s">
        <v>80</v>
      </c>
      <c r="BG2" s="692"/>
      <c r="BH2" s="692"/>
      <c r="BI2" s="692"/>
      <c r="BJ2" s="692"/>
      <c r="BK2" s="693"/>
      <c r="BL2" s="162"/>
      <c r="BM2" s="162"/>
      <c r="BN2" s="691" t="s">
        <v>80</v>
      </c>
      <c r="BO2" s="692"/>
      <c r="BP2" s="692"/>
      <c r="BQ2" s="692"/>
      <c r="BR2" s="692"/>
      <c r="BS2" s="693"/>
      <c r="BT2" s="162"/>
      <c r="BU2" s="148"/>
      <c r="BV2" s="148"/>
    </row>
    <row r="3" spans="57:72" ht="12.75">
      <c r="BE3" s="161"/>
      <c r="BF3" s="163"/>
      <c r="BG3" s="163"/>
      <c r="BH3" s="163"/>
      <c r="BI3" s="163"/>
      <c r="BJ3" s="163"/>
      <c r="BK3" s="163"/>
      <c r="BL3" s="161"/>
      <c r="BM3" s="161"/>
      <c r="BN3" s="163"/>
      <c r="BO3" s="163"/>
      <c r="BP3" s="163"/>
      <c r="BQ3" s="163"/>
      <c r="BR3" s="163"/>
      <c r="BS3" s="163"/>
      <c r="BT3" s="161"/>
    </row>
    <row r="4" spans="18:74" s="23" customFormat="1" ht="42" customHeight="1" thickBot="1">
      <c r="R4" s="723" t="s">
        <v>244</v>
      </c>
      <c r="S4" s="724"/>
      <c r="T4" s="724"/>
      <c r="U4" s="725"/>
      <c r="W4" s="726" t="s">
        <v>245</v>
      </c>
      <c r="X4" s="724"/>
      <c r="Y4" s="724"/>
      <c r="Z4" s="725"/>
      <c r="AB4" s="720" t="s">
        <v>138</v>
      </c>
      <c r="AC4" s="721"/>
      <c r="AD4" s="721"/>
      <c r="AE4" s="722"/>
      <c r="BE4" s="164"/>
      <c r="BF4" s="688" t="s">
        <v>73</v>
      </c>
      <c r="BG4" s="681"/>
      <c r="BH4" s="681"/>
      <c r="BI4" s="681"/>
      <c r="BJ4" s="681"/>
      <c r="BK4" s="682"/>
      <c r="BL4" s="164"/>
      <c r="BM4" s="164"/>
      <c r="BN4" s="688" t="s">
        <v>73</v>
      </c>
      <c r="BO4" s="681"/>
      <c r="BP4" s="681"/>
      <c r="BQ4" s="681"/>
      <c r="BR4" s="681"/>
      <c r="BS4" s="682"/>
      <c r="BT4" s="164"/>
      <c r="BU4" s="160"/>
      <c r="BV4" s="160"/>
    </row>
    <row r="5" spans="28:74" s="23" customFormat="1" ht="4.5" customHeight="1">
      <c r="AB5" s="34"/>
      <c r="AC5" s="34"/>
      <c r="AD5" s="34"/>
      <c r="AE5" s="34"/>
      <c r="BE5" s="164"/>
      <c r="BF5" s="164"/>
      <c r="BG5" s="164"/>
      <c r="BH5" s="164"/>
      <c r="BI5" s="164"/>
      <c r="BJ5" s="164"/>
      <c r="BK5" s="164"/>
      <c r="BL5" s="164"/>
      <c r="BM5" s="164"/>
      <c r="BN5" s="165"/>
      <c r="BO5" s="165"/>
      <c r="BP5" s="165"/>
      <c r="BQ5" s="165"/>
      <c r="BR5" s="165"/>
      <c r="BS5" s="165"/>
      <c r="BT5" s="164"/>
      <c r="BU5" s="160"/>
      <c r="BV5" s="160"/>
    </row>
    <row r="6" spans="18:74" s="23" customFormat="1" ht="24" customHeight="1" thickBot="1">
      <c r="R6" s="723" t="s">
        <v>334</v>
      </c>
      <c r="S6" s="724"/>
      <c r="T6" s="724"/>
      <c r="U6" s="725"/>
      <c r="W6" s="723" t="s">
        <v>334</v>
      </c>
      <c r="X6" s="724"/>
      <c r="Y6" s="724"/>
      <c r="Z6" s="725"/>
      <c r="AB6" s="720" t="s">
        <v>334</v>
      </c>
      <c r="AC6" s="721"/>
      <c r="AD6" s="721"/>
      <c r="AE6" s="722"/>
      <c r="BE6" s="164"/>
      <c r="BF6" s="680" t="s">
        <v>81</v>
      </c>
      <c r="BG6" s="681"/>
      <c r="BH6" s="681"/>
      <c r="BI6" s="681"/>
      <c r="BJ6" s="681"/>
      <c r="BK6" s="682"/>
      <c r="BL6" s="164"/>
      <c r="BM6" s="164"/>
      <c r="BN6" s="688" t="s">
        <v>155</v>
      </c>
      <c r="BO6" s="681"/>
      <c r="BP6" s="681"/>
      <c r="BQ6" s="681"/>
      <c r="BR6" s="681"/>
      <c r="BS6" s="682"/>
      <c r="BT6" s="164"/>
      <c r="BU6" s="160"/>
      <c r="BV6" s="160"/>
    </row>
    <row r="7" spans="18:74" s="11" customFormat="1" ht="12"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BE7" s="166"/>
      <c r="BF7" s="167"/>
      <c r="BG7" s="167"/>
      <c r="BH7" s="167"/>
      <c r="BI7" s="167"/>
      <c r="BJ7" s="167"/>
      <c r="BK7" s="167"/>
      <c r="BL7" s="166"/>
      <c r="BM7" s="166"/>
      <c r="BN7" s="167"/>
      <c r="BO7" s="167"/>
      <c r="BP7" s="167"/>
      <c r="BQ7" s="167"/>
      <c r="BR7" s="167"/>
      <c r="BS7" s="167"/>
      <c r="BT7" s="166"/>
      <c r="BU7" s="14"/>
      <c r="BV7" s="14"/>
    </row>
    <row r="8" spans="2:74" s="11" customFormat="1" ht="12">
      <c r="B8" s="16" t="s">
        <v>153</v>
      </c>
      <c r="C8" s="16" t="s">
        <v>246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45"/>
      <c r="S8" s="45"/>
      <c r="T8" s="45"/>
      <c r="U8" s="45"/>
      <c r="V8" s="45"/>
      <c r="W8" s="45"/>
      <c r="X8" s="45"/>
      <c r="Y8" s="45"/>
      <c r="Z8" s="45"/>
      <c r="AA8" s="19"/>
      <c r="AB8" s="46"/>
      <c r="AC8" s="46"/>
      <c r="AD8" s="46"/>
      <c r="AE8" s="46"/>
      <c r="BE8" s="166"/>
      <c r="BF8" s="659" t="s">
        <v>74</v>
      </c>
      <c r="BG8" s="659"/>
      <c r="BH8" s="659"/>
      <c r="BI8" s="659"/>
      <c r="BJ8" s="659"/>
      <c r="BK8" s="659"/>
      <c r="BL8" s="166"/>
      <c r="BM8" s="166"/>
      <c r="BN8" s="659" t="s">
        <v>74</v>
      </c>
      <c r="BO8" s="659"/>
      <c r="BP8" s="659"/>
      <c r="BQ8" s="659"/>
      <c r="BR8" s="659"/>
      <c r="BS8" s="659"/>
      <c r="BT8" s="166"/>
      <c r="BU8" s="14"/>
      <c r="BV8" s="14"/>
    </row>
    <row r="9" spans="57:74" s="95" customFormat="1" ht="12"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49"/>
      <c r="BV9" s="149"/>
    </row>
    <row r="10" spans="1:74" s="11" customFormat="1" ht="12.75" customHeight="1">
      <c r="A10" s="345"/>
      <c r="B10" s="345" t="s">
        <v>248</v>
      </c>
      <c r="C10" s="345"/>
      <c r="D10" s="345"/>
      <c r="E10" s="345"/>
      <c r="F10" s="345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7"/>
      <c r="R10" s="695">
        <v>0</v>
      </c>
      <c r="S10" s="695"/>
      <c r="T10" s="695"/>
      <c r="U10" s="696"/>
      <c r="V10" s="348"/>
      <c r="W10" s="695">
        <v>0</v>
      </c>
      <c r="X10" s="695"/>
      <c r="Y10" s="695"/>
      <c r="Z10" s="696"/>
      <c r="AA10" s="348"/>
      <c r="AB10" s="697">
        <f>R10+W10</f>
        <v>0</v>
      </c>
      <c r="AC10" s="698"/>
      <c r="AD10" s="698"/>
      <c r="AE10" s="699"/>
      <c r="AF10" s="345"/>
      <c r="AG10" s="345"/>
      <c r="BE10" s="166"/>
      <c r="BF10" s="166"/>
      <c r="BG10" s="662" t="e">
        <f>R10+#REF!</f>
        <v>#REF!</v>
      </c>
      <c r="BH10" s="662"/>
      <c r="BI10" s="662"/>
      <c r="BJ10" s="663"/>
      <c r="BK10" s="166"/>
      <c r="BL10" s="166"/>
      <c r="BM10" s="166"/>
      <c r="BN10" s="167"/>
      <c r="BO10" s="167"/>
      <c r="BP10" s="167"/>
      <c r="BQ10" s="167"/>
      <c r="BR10" s="167"/>
      <c r="BS10" s="167"/>
      <c r="BT10" s="166"/>
      <c r="BU10" s="14"/>
      <c r="BV10" s="14"/>
    </row>
    <row r="11" spans="1:72" s="93" customFormat="1" ht="4.5" customHeight="1">
      <c r="A11" s="694"/>
      <c r="B11" s="694"/>
      <c r="C11" s="694"/>
      <c r="D11" s="694"/>
      <c r="E11" s="694"/>
      <c r="F11" s="694"/>
      <c r="G11" s="694"/>
      <c r="H11" s="694"/>
      <c r="I11" s="694"/>
      <c r="J11" s="694"/>
      <c r="K11" s="694"/>
      <c r="L11" s="694"/>
      <c r="M11" s="694"/>
      <c r="N11" s="694"/>
      <c r="O11" s="694"/>
      <c r="P11" s="694"/>
      <c r="Q11" s="694"/>
      <c r="R11" s="694"/>
      <c r="S11" s="694"/>
      <c r="T11" s="694"/>
      <c r="U11" s="694"/>
      <c r="V11" s="694"/>
      <c r="W11" s="694"/>
      <c r="X11" s="694"/>
      <c r="Y11" s="694"/>
      <c r="Z11" s="694"/>
      <c r="AA11" s="694"/>
      <c r="AB11" s="694"/>
      <c r="AC11" s="694"/>
      <c r="AD11" s="694"/>
      <c r="AE11" s="694"/>
      <c r="AF11" s="694"/>
      <c r="AG11" s="694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E11" s="169"/>
      <c r="BF11" s="169"/>
      <c r="BG11" s="169"/>
      <c r="BH11" s="169"/>
      <c r="BI11" s="169"/>
      <c r="BJ11" s="169"/>
      <c r="BK11" s="169"/>
      <c r="BL11" s="169"/>
      <c r="BM11" s="169"/>
      <c r="BN11" s="170"/>
      <c r="BO11" s="170"/>
      <c r="BP11" s="170"/>
      <c r="BQ11" s="170"/>
      <c r="BR11" s="170"/>
      <c r="BS11" s="170"/>
      <c r="BT11" s="169"/>
    </row>
    <row r="12" spans="1:74" s="11" customFormat="1" ht="12.75" customHeight="1">
      <c r="A12" s="345"/>
      <c r="B12" s="345" t="s">
        <v>247</v>
      </c>
      <c r="C12" s="345"/>
      <c r="D12" s="345"/>
      <c r="E12" s="345"/>
      <c r="F12" s="345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7"/>
      <c r="R12" s="695">
        <v>0</v>
      </c>
      <c r="S12" s="695"/>
      <c r="T12" s="695"/>
      <c r="U12" s="696"/>
      <c r="V12" s="348"/>
      <c r="W12" s="695">
        <v>0</v>
      </c>
      <c r="X12" s="695"/>
      <c r="Y12" s="695"/>
      <c r="Z12" s="696"/>
      <c r="AA12" s="348"/>
      <c r="AB12" s="697">
        <f>R12+W12</f>
        <v>0</v>
      </c>
      <c r="AC12" s="698"/>
      <c r="AD12" s="698"/>
      <c r="AE12" s="699"/>
      <c r="AF12" s="345"/>
      <c r="AG12" s="345"/>
      <c r="BE12" s="166"/>
      <c r="BF12" s="166"/>
      <c r="BG12" s="662" t="e">
        <f>R12+#REF!</f>
        <v>#REF!</v>
      </c>
      <c r="BH12" s="662"/>
      <c r="BI12" s="662"/>
      <c r="BJ12" s="663"/>
      <c r="BK12" s="166"/>
      <c r="BL12" s="166"/>
      <c r="BM12" s="166"/>
      <c r="BN12" s="167"/>
      <c r="BO12" s="167"/>
      <c r="BP12" s="167"/>
      <c r="BQ12" s="167"/>
      <c r="BR12" s="167"/>
      <c r="BS12" s="167"/>
      <c r="BT12" s="166"/>
      <c r="BU12" s="14"/>
      <c r="BV12" s="14"/>
    </row>
    <row r="13" spans="1:72" s="93" customFormat="1" ht="4.5" customHeight="1">
      <c r="A13" s="694"/>
      <c r="B13" s="694"/>
      <c r="C13" s="694"/>
      <c r="D13" s="694"/>
      <c r="E13" s="694"/>
      <c r="F13" s="694"/>
      <c r="G13" s="694"/>
      <c r="H13" s="694"/>
      <c r="I13" s="694"/>
      <c r="J13" s="694"/>
      <c r="K13" s="694"/>
      <c r="L13" s="694"/>
      <c r="M13" s="694"/>
      <c r="N13" s="694"/>
      <c r="O13" s="694"/>
      <c r="P13" s="694"/>
      <c r="Q13" s="694"/>
      <c r="R13" s="694"/>
      <c r="S13" s="694"/>
      <c r="T13" s="694"/>
      <c r="U13" s="694"/>
      <c r="V13" s="694"/>
      <c r="W13" s="694"/>
      <c r="X13" s="694"/>
      <c r="Y13" s="694"/>
      <c r="Z13" s="694"/>
      <c r="AA13" s="694"/>
      <c r="AB13" s="694"/>
      <c r="AC13" s="694"/>
      <c r="AD13" s="694"/>
      <c r="AE13" s="694"/>
      <c r="AF13" s="694"/>
      <c r="AG13" s="694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E13" s="169"/>
      <c r="BF13" s="169"/>
      <c r="BG13" s="169"/>
      <c r="BH13" s="169"/>
      <c r="BI13" s="169"/>
      <c r="BJ13" s="169"/>
      <c r="BK13" s="169"/>
      <c r="BL13" s="169"/>
      <c r="BM13" s="169"/>
      <c r="BN13" s="170"/>
      <c r="BO13" s="170"/>
      <c r="BP13" s="170"/>
      <c r="BQ13" s="170"/>
      <c r="BR13" s="170"/>
      <c r="BS13" s="170"/>
      <c r="BT13" s="169"/>
    </row>
    <row r="14" spans="1:74" s="23" customFormat="1" ht="15" customHeight="1" thickBot="1">
      <c r="A14" s="349"/>
      <c r="B14" s="717" t="s">
        <v>249</v>
      </c>
      <c r="C14" s="718"/>
      <c r="D14" s="718"/>
      <c r="E14" s="718"/>
      <c r="F14" s="718"/>
      <c r="G14" s="718"/>
      <c r="H14" s="718"/>
      <c r="I14" s="718"/>
      <c r="J14" s="718"/>
      <c r="K14" s="718"/>
      <c r="L14" s="718"/>
      <c r="M14" s="718"/>
      <c r="N14" s="718"/>
      <c r="O14" s="718"/>
      <c r="P14" s="719"/>
      <c r="Q14" s="350"/>
      <c r="R14" s="714">
        <f>SUM(R10:U13)</f>
        <v>0</v>
      </c>
      <c r="S14" s="715"/>
      <c r="T14" s="715"/>
      <c r="U14" s="716"/>
      <c r="V14" s="351"/>
      <c r="W14" s="714">
        <f>SUM(W10:Z13)</f>
        <v>0</v>
      </c>
      <c r="X14" s="715"/>
      <c r="Y14" s="715"/>
      <c r="Z14" s="716"/>
      <c r="AA14" s="352"/>
      <c r="AB14" s="758">
        <f>SUM(AB10:AE13)</f>
        <v>0</v>
      </c>
      <c r="AC14" s="759"/>
      <c r="AD14" s="759"/>
      <c r="AE14" s="760"/>
      <c r="AF14" s="349"/>
      <c r="AG14" s="349"/>
      <c r="BE14" s="164"/>
      <c r="BF14" s="171"/>
      <c r="BG14" s="660" t="e">
        <f>R14+#REF!</f>
        <v>#REF!</v>
      </c>
      <c r="BH14" s="660"/>
      <c r="BI14" s="660"/>
      <c r="BJ14" s="661"/>
      <c r="BK14" s="172"/>
      <c r="BL14" s="164"/>
      <c r="BM14" s="164"/>
      <c r="BN14" s="171"/>
      <c r="BO14" s="660">
        <f>AB14</f>
        <v>0</v>
      </c>
      <c r="BP14" s="660"/>
      <c r="BQ14" s="660"/>
      <c r="BR14" s="661"/>
      <c r="BS14" s="172"/>
      <c r="BT14" s="164"/>
      <c r="BU14" s="160"/>
      <c r="BV14" s="160"/>
    </row>
    <row r="15" spans="2:72" s="93" customFormat="1" ht="12.75" customHeight="1">
      <c r="B15" s="94"/>
      <c r="C15" s="94"/>
      <c r="D15" s="94"/>
      <c r="E15" s="94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43"/>
      <c r="S15" s="43"/>
      <c r="T15" s="43"/>
      <c r="U15" s="43"/>
      <c r="V15" s="32"/>
      <c r="W15" s="43"/>
      <c r="X15" s="43"/>
      <c r="Y15" s="43"/>
      <c r="Z15" s="43"/>
      <c r="AA15" s="32"/>
      <c r="AB15" s="43"/>
      <c r="AC15" s="43"/>
      <c r="AD15" s="43"/>
      <c r="AE15" s="43"/>
      <c r="BE15" s="169"/>
      <c r="BF15" s="173"/>
      <c r="BG15" s="672" t="e">
        <f>IF((BG14=(BG10+BG12+#REF!+#REF!+#REF!)),"Ok","Erreur")</f>
        <v>#REF!</v>
      </c>
      <c r="BH15" s="672"/>
      <c r="BI15" s="672"/>
      <c r="BJ15" s="672"/>
      <c r="BK15" s="174"/>
      <c r="BL15" s="169"/>
      <c r="BM15" s="169"/>
      <c r="BN15" s="173"/>
      <c r="BO15" s="173"/>
      <c r="BP15" s="173"/>
      <c r="BQ15" s="173"/>
      <c r="BR15" s="174"/>
      <c r="BS15" s="174"/>
      <c r="BT15" s="169"/>
    </row>
    <row r="16" spans="57:72" s="31" customFormat="1" ht="12"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</row>
    <row r="17" spans="2:74" s="11" customFormat="1" ht="12">
      <c r="B17" s="16" t="s">
        <v>154</v>
      </c>
      <c r="C17" s="16" t="s">
        <v>250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45"/>
      <c r="S17" s="45"/>
      <c r="T17" s="45"/>
      <c r="U17" s="45"/>
      <c r="V17" s="45"/>
      <c r="W17" s="45"/>
      <c r="X17" s="45"/>
      <c r="Y17" s="45"/>
      <c r="Z17" s="45"/>
      <c r="AA17" s="19"/>
      <c r="AB17" s="46"/>
      <c r="AC17" s="46"/>
      <c r="AD17" s="46"/>
      <c r="AE17" s="46"/>
      <c r="BE17" s="166"/>
      <c r="BF17" s="689" t="s">
        <v>75</v>
      </c>
      <c r="BG17" s="689"/>
      <c r="BH17" s="689"/>
      <c r="BI17" s="689"/>
      <c r="BJ17" s="689"/>
      <c r="BK17" s="689"/>
      <c r="BL17" s="166"/>
      <c r="BM17" s="166"/>
      <c r="BN17" s="689" t="s">
        <v>75</v>
      </c>
      <c r="BO17" s="689"/>
      <c r="BP17" s="689"/>
      <c r="BQ17" s="689"/>
      <c r="BR17" s="689"/>
      <c r="BS17" s="689"/>
      <c r="BT17" s="166"/>
      <c r="BU17" s="14"/>
      <c r="BV17" s="14"/>
    </row>
    <row r="18" spans="57:74" s="95" customFormat="1" ht="12"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49"/>
      <c r="BV18" s="149"/>
    </row>
    <row r="19" spans="2:72" s="28" customFormat="1" ht="12">
      <c r="B19" s="44" t="s">
        <v>283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38"/>
      <c r="BE19" s="176"/>
      <c r="BF19" s="690"/>
      <c r="BG19" s="690"/>
      <c r="BH19" s="690"/>
      <c r="BI19" s="690"/>
      <c r="BJ19" s="690"/>
      <c r="BK19" s="690"/>
      <c r="BL19" s="176"/>
      <c r="BM19" s="176"/>
      <c r="BN19" s="690"/>
      <c r="BO19" s="690"/>
      <c r="BP19" s="690"/>
      <c r="BQ19" s="690"/>
      <c r="BR19" s="690"/>
      <c r="BS19" s="690"/>
      <c r="BT19" s="176"/>
    </row>
    <row r="20" spans="1:74" s="95" customFormat="1" ht="4.5" customHeight="1">
      <c r="A20" s="713"/>
      <c r="B20" s="713"/>
      <c r="C20" s="713"/>
      <c r="D20" s="713"/>
      <c r="E20" s="713"/>
      <c r="F20" s="713"/>
      <c r="G20" s="713"/>
      <c r="H20" s="713"/>
      <c r="I20" s="713"/>
      <c r="J20" s="713"/>
      <c r="K20" s="713"/>
      <c r="L20" s="713"/>
      <c r="M20" s="713"/>
      <c r="N20" s="713"/>
      <c r="O20" s="713"/>
      <c r="P20" s="713"/>
      <c r="Q20" s="713"/>
      <c r="R20" s="713"/>
      <c r="S20" s="713"/>
      <c r="T20" s="713"/>
      <c r="U20" s="713"/>
      <c r="V20" s="713"/>
      <c r="W20" s="713"/>
      <c r="X20" s="713"/>
      <c r="Y20" s="713"/>
      <c r="Z20" s="713"/>
      <c r="AA20" s="713"/>
      <c r="AB20" s="713"/>
      <c r="AC20" s="713"/>
      <c r="AD20" s="713"/>
      <c r="AE20" s="713"/>
      <c r="AF20" s="713"/>
      <c r="AG20" s="713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49"/>
      <c r="BV20" s="149"/>
    </row>
    <row r="21" spans="1:74" s="11" customFormat="1" ht="12.75" customHeight="1">
      <c r="A21" s="345"/>
      <c r="B21" s="353" t="s">
        <v>251</v>
      </c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695">
        <v>0</v>
      </c>
      <c r="S21" s="695"/>
      <c r="T21" s="695"/>
      <c r="U21" s="696"/>
      <c r="V21" s="348"/>
      <c r="W21" s="695">
        <v>0</v>
      </c>
      <c r="X21" s="695"/>
      <c r="Y21" s="695"/>
      <c r="Z21" s="696"/>
      <c r="AA21" s="354"/>
      <c r="AB21" s="697">
        <f>R21+W21</f>
        <v>0</v>
      </c>
      <c r="AC21" s="698"/>
      <c r="AD21" s="698"/>
      <c r="AE21" s="699"/>
      <c r="AF21" s="345"/>
      <c r="AG21" s="345"/>
      <c r="BE21" s="166"/>
      <c r="BF21" s="166"/>
      <c r="BG21" s="662" t="e">
        <f>R21+#REF!</f>
        <v>#REF!</v>
      </c>
      <c r="BH21" s="662"/>
      <c r="BI21" s="662"/>
      <c r="BJ21" s="663"/>
      <c r="BK21" s="166"/>
      <c r="BL21" s="166"/>
      <c r="BM21" s="166"/>
      <c r="BN21" s="177"/>
      <c r="BO21" s="177"/>
      <c r="BP21" s="177"/>
      <c r="BQ21" s="177"/>
      <c r="BR21" s="177"/>
      <c r="BS21" s="177"/>
      <c r="BT21" s="166"/>
      <c r="BU21" s="14"/>
      <c r="BV21" s="14"/>
    </row>
    <row r="22" spans="1:72" s="31" customFormat="1" ht="4.5" customHeight="1">
      <c r="A22" s="703"/>
      <c r="B22" s="703"/>
      <c r="C22" s="703"/>
      <c r="D22" s="703"/>
      <c r="E22" s="703"/>
      <c r="F22" s="703"/>
      <c r="G22" s="703"/>
      <c r="H22" s="703"/>
      <c r="I22" s="703"/>
      <c r="J22" s="703"/>
      <c r="K22" s="703"/>
      <c r="L22" s="703"/>
      <c r="M22" s="703"/>
      <c r="N22" s="703"/>
      <c r="O22" s="703"/>
      <c r="P22" s="703"/>
      <c r="Q22" s="703"/>
      <c r="R22" s="703"/>
      <c r="S22" s="703"/>
      <c r="T22" s="703"/>
      <c r="U22" s="703"/>
      <c r="V22" s="703"/>
      <c r="W22" s="703"/>
      <c r="X22" s="703"/>
      <c r="Y22" s="703"/>
      <c r="Z22" s="703"/>
      <c r="AA22" s="703"/>
      <c r="AB22" s="703"/>
      <c r="AC22" s="703"/>
      <c r="AD22" s="703"/>
      <c r="AE22" s="703"/>
      <c r="AF22" s="703"/>
      <c r="AG22" s="703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</row>
    <row r="23" spans="1:74" s="11" customFormat="1" ht="12">
      <c r="A23" s="356"/>
      <c r="B23" s="346" t="s">
        <v>128</v>
      </c>
      <c r="C23" s="346"/>
      <c r="D23" s="346" t="s">
        <v>129</v>
      </c>
      <c r="E23" s="346"/>
      <c r="F23" s="346"/>
      <c r="G23" s="712"/>
      <c r="H23" s="712"/>
      <c r="I23" s="712"/>
      <c r="J23" s="712"/>
      <c r="K23" s="712"/>
      <c r="L23" s="712"/>
      <c r="M23" s="712"/>
      <c r="N23" s="712"/>
      <c r="O23" s="712"/>
      <c r="P23" s="712"/>
      <c r="Q23" s="356"/>
      <c r="R23" s="695">
        <v>0</v>
      </c>
      <c r="S23" s="695"/>
      <c r="T23" s="695"/>
      <c r="U23" s="696"/>
      <c r="V23" s="348"/>
      <c r="W23" s="695">
        <v>0</v>
      </c>
      <c r="X23" s="695"/>
      <c r="Y23" s="695"/>
      <c r="Z23" s="696"/>
      <c r="AA23" s="354"/>
      <c r="AB23" s="697">
        <f>R23+W23</f>
        <v>0</v>
      </c>
      <c r="AC23" s="698"/>
      <c r="AD23" s="698"/>
      <c r="AE23" s="699"/>
      <c r="AF23" s="345"/>
      <c r="AG23" s="345"/>
      <c r="BE23" s="166"/>
      <c r="BF23" s="166"/>
      <c r="BG23" s="662" t="e">
        <f>R23+#REF!</f>
        <v>#REF!</v>
      </c>
      <c r="BH23" s="662"/>
      <c r="BI23" s="662"/>
      <c r="BJ23" s="663"/>
      <c r="BK23" s="166"/>
      <c r="BL23" s="166"/>
      <c r="BM23" s="166"/>
      <c r="BN23" s="177"/>
      <c r="BO23" s="177"/>
      <c r="BP23" s="177"/>
      <c r="BQ23" s="177"/>
      <c r="BR23" s="177"/>
      <c r="BS23" s="177"/>
      <c r="BT23" s="166"/>
      <c r="BU23" s="14"/>
      <c r="BV23" s="14"/>
    </row>
    <row r="24" spans="1:72" s="31" customFormat="1" ht="4.5" customHeight="1">
      <c r="A24" s="703"/>
      <c r="B24" s="703"/>
      <c r="C24" s="703"/>
      <c r="D24" s="703"/>
      <c r="E24" s="703"/>
      <c r="F24" s="703"/>
      <c r="G24" s="703"/>
      <c r="H24" s="703"/>
      <c r="I24" s="703"/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703"/>
      <c r="U24" s="703"/>
      <c r="V24" s="703"/>
      <c r="W24" s="703"/>
      <c r="X24" s="703"/>
      <c r="Y24" s="703"/>
      <c r="Z24" s="703"/>
      <c r="AA24" s="703"/>
      <c r="AB24" s="703"/>
      <c r="AC24" s="703"/>
      <c r="AD24" s="703"/>
      <c r="AE24" s="703"/>
      <c r="AF24" s="703"/>
      <c r="AG24" s="703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</row>
    <row r="25" spans="1:74" s="11" customFormat="1" ht="12">
      <c r="A25" s="356"/>
      <c r="B25" s="346" t="s">
        <v>128</v>
      </c>
      <c r="C25" s="346"/>
      <c r="D25" s="346" t="s">
        <v>129</v>
      </c>
      <c r="E25" s="346"/>
      <c r="F25" s="346"/>
      <c r="G25" s="712"/>
      <c r="H25" s="712"/>
      <c r="I25" s="712"/>
      <c r="J25" s="712"/>
      <c r="K25" s="712"/>
      <c r="L25" s="712"/>
      <c r="M25" s="712"/>
      <c r="N25" s="712"/>
      <c r="O25" s="712"/>
      <c r="P25" s="712"/>
      <c r="Q25" s="356"/>
      <c r="R25" s="695">
        <v>0</v>
      </c>
      <c r="S25" s="695"/>
      <c r="T25" s="695"/>
      <c r="U25" s="696"/>
      <c r="V25" s="348"/>
      <c r="W25" s="695">
        <v>0</v>
      </c>
      <c r="X25" s="695"/>
      <c r="Y25" s="695"/>
      <c r="Z25" s="696"/>
      <c r="AA25" s="354"/>
      <c r="AB25" s="697">
        <f>R25+W25</f>
        <v>0</v>
      </c>
      <c r="AC25" s="698"/>
      <c r="AD25" s="698"/>
      <c r="AE25" s="699"/>
      <c r="AF25" s="345"/>
      <c r="AG25" s="345"/>
      <c r="BE25" s="166"/>
      <c r="BF25" s="166"/>
      <c r="BG25" s="662" t="e">
        <f>R25+#REF!</f>
        <v>#REF!</v>
      </c>
      <c r="BH25" s="662"/>
      <c r="BI25" s="662"/>
      <c r="BJ25" s="663"/>
      <c r="BK25" s="166"/>
      <c r="BL25" s="166"/>
      <c r="BM25" s="166"/>
      <c r="BN25" s="177"/>
      <c r="BO25" s="177"/>
      <c r="BP25" s="177"/>
      <c r="BQ25" s="177"/>
      <c r="BR25" s="177"/>
      <c r="BS25" s="177"/>
      <c r="BT25" s="166"/>
      <c r="BU25" s="14"/>
      <c r="BV25" s="14"/>
    </row>
    <row r="26" spans="1:72" s="31" customFormat="1" ht="4.5" customHeight="1">
      <c r="A26" s="703"/>
      <c r="B26" s="703"/>
      <c r="C26" s="703"/>
      <c r="D26" s="703"/>
      <c r="E26" s="703"/>
      <c r="F26" s="703"/>
      <c r="G26" s="703"/>
      <c r="H26" s="703"/>
      <c r="I26" s="703"/>
      <c r="J26" s="703"/>
      <c r="K26" s="703"/>
      <c r="L26" s="703"/>
      <c r="M26" s="703"/>
      <c r="N26" s="703"/>
      <c r="O26" s="703"/>
      <c r="P26" s="703"/>
      <c r="Q26" s="703"/>
      <c r="R26" s="703"/>
      <c r="S26" s="703"/>
      <c r="T26" s="703"/>
      <c r="U26" s="703"/>
      <c r="V26" s="703"/>
      <c r="W26" s="703"/>
      <c r="X26" s="703"/>
      <c r="Y26" s="703"/>
      <c r="Z26" s="703"/>
      <c r="AA26" s="703"/>
      <c r="AB26" s="703"/>
      <c r="AC26" s="703"/>
      <c r="AD26" s="703"/>
      <c r="AE26" s="703"/>
      <c r="AF26" s="703"/>
      <c r="AG26" s="703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</row>
    <row r="27" spans="1:74" s="11" customFormat="1" ht="12">
      <c r="A27" s="356"/>
      <c r="B27" s="346" t="s">
        <v>128</v>
      </c>
      <c r="C27" s="346"/>
      <c r="D27" s="346" t="s">
        <v>129</v>
      </c>
      <c r="E27" s="346"/>
      <c r="F27" s="346"/>
      <c r="G27" s="712"/>
      <c r="H27" s="712"/>
      <c r="I27" s="712"/>
      <c r="J27" s="712"/>
      <c r="K27" s="712"/>
      <c r="L27" s="712"/>
      <c r="M27" s="712"/>
      <c r="N27" s="712"/>
      <c r="O27" s="712"/>
      <c r="P27" s="712"/>
      <c r="Q27" s="356"/>
      <c r="R27" s="695">
        <v>0</v>
      </c>
      <c r="S27" s="695"/>
      <c r="T27" s="695"/>
      <c r="U27" s="696"/>
      <c r="V27" s="348"/>
      <c r="W27" s="695">
        <v>0</v>
      </c>
      <c r="X27" s="695"/>
      <c r="Y27" s="695"/>
      <c r="Z27" s="696"/>
      <c r="AA27" s="354"/>
      <c r="AB27" s="697">
        <f>R27+W27</f>
        <v>0</v>
      </c>
      <c r="AC27" s="698"/>
      <c r="AD27" s="698"/>
      <c r="AE27" s="699"/>
      <c r="AF27" s="345"/>
      <c r="AG27" s="345"/>
      <c r="BE27" s="166"/>
      <c r="BF27" s="166"/>
      <c r="BG27" s="662" t="e">
        <f>R27+#REF!</f>
        <v>#REF!</v>
      </c>
      <c r="BH27" s="662"/>
      <c r="BI27" s="662"/>
      <c r="BJ27" s="663"/>
      <c r="BK27" s="166"/>
      <c r="BL27" s="166"/>
      <c r="BM27" s="166"/>
      <c r="BN27" s="177"/>
      <c r="BO27" s="177"/>
      <c r="BP27" s="177"/>
      <c r="BQ27" s="177"/>
      <c r="BR27" s="177"/>
      <c r="BS27" s="177"/>
      <c r="BT27" s="166"/>
      <c r="BU27" s="14"/>
      <c r="BV27" s="14"/>
    </row>
    <row r="28" spans="1:72" s="31" customFormat="1" ht="4.5" customHeight="1">
      <c r="A28" s="703"/>
      <c r="B28" s="703"/>
      <c r="C28" s="703"/>
      <c r="D28" s="703"/>
      <c r="E28" s="703"/>
      <c r="F28" s="703"/>
      <c r="G28" s="703"/>
      <c r="H28" s="703"/>
      <c r="I28" s="703"/>
      <c r="J28" s="703"/>
      <c r="K28" s="703"/>
      <c r="L28" s="703"/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3"/>
      <c r="X28" s="703"/>
      <c r="Y28" s="703"/>
      <c r="Z28" s="703"/>
      <c r="AA28" s="703"/>
      <c r="AB28" s="703"/>
      <c r="AC28" s="703"/>
      <c r="AD28" s="703"/>
      <c r="AE28" s="703"/>
      <c r="AF28" s="703"/>
      <c r="AG28" s="703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</row>
    <row r="29" spans="1:74" s="11" customFormat="1" ht="12">
      <c r="A29" s="356"/>
      <c r="B29" s="346" t="s">
        <v>128</v>
      </c>
      <c r="C29" s="346"/>
      <c r="D29" s="346" t="s">
        <v>129</v>
      </c>
      <c r="E29" s="346"/>
      <c r="F29" s="346"/>
      <c r="G29" s="712"/>
      <c r="H29" s="712"/>
      <c r="I29" s="712"/>
      <c r="J29" s="712"/>
      <c r="K29" s="712"/>
      <c r="L29" s="712"/>
      <c r="M29" s="712"/>
      <c r="N29" s="712"/>
      <c r="O29" s="712"/>
      <c r="P29" s="712"/>
      <c r="Q29" s="356"/>
      <c r="R29" s="695">
        <v>0</v>
      </c>
      <c r="S29" s="695"/>
      <c r="T29" s="695"/>
      <c r="U29" s="696"/>
      <c r="V29" s="348"/>
      <c r="W29" s="695">
        <v>0</v>
      </c>
      <c r="X29" s="695"/>
      <c r="Y29" s="695"/>
      <c r="Z29" s="696"/>
      <c r="AA29" s="354"/>
      <c r="AB29" s="697">
        <f>R29+W29</f>
        <v>0</v>
      </c>
      <c r="AC29" s="698"/>
      <c r="AD29" s="698"/>
      <c r="AE29" s="699"/>
      <c r="AF29" s="345"/>
      <c r="AG29" s="345"/>
      <c r="BE29" s="166"/>
      <c r="BF29" s="166"/>
      <c r="BG29" s="662" t="e">
        <f>R29+#REF!</f>
        <v>#REF!</v>
      </c>
      <c r="BH29" s="662"/>
      <c r="BI29" s="662"/>
      <c r="BJ29" s="663"/>
      <c r="BK29" s="166"/>
      <c r="BL29" s="166"/>
      <c r="BM29" s="166"/>
      <c r="BN29" s="177"/>
      <c r="BO29" s="177"/>
      <c r="BP29" s="177"/>
      <c r="BQ29" s="177"/>
      <c r="BR29" s="177"/>
      <c r="BS29" s="177"/>
      <c r="BT29" s="166"/>
      <c r="BU29" s="14"/>
      <c r="BV29" s="14"/>
    </row>
    <row r="30" spans="1:72" s="31" customFormat="1" ht="4.5" customHeight="1">
      <c r="A30" s="703"/>
      <c r="B30" s="703"/>
      <c r="C30" s="703"/>
      <c r="D30" s="703"/>
      <c r="E30" s="703"/>
      <c r="F30" s="703"/>
      <c r="G30" s="703"/>
      <c r="H30" s="703"/>
      <c r="I30" s="703"/>
      <c r="J30" s="703"/>
      <c r="K30" s="703"/>
      <c r="L30" s="703"/>
      <c r="M30" s="703"/>
      <c r="N30" s="703"/>
      <c r="O30" s="703"/>
      <c r="P30" s="703"/>
      <c r="Q30" s="703"/>
      <c r="R30" s="703"/>
      <c r="S30" s="703"/>
      <c r="T30" s="703"/>
      <c r="U30" s="703"/>
      <c r="V30" s="703"/>
      <c r="W30" s="703"/>
      <c r="X30" s="703"/>
      <c r="Y30" s="703"/>
      <c r="Z30" s="703"/>
      <c r="AA30" s="703"/>
      <c r="AB30" s="703"/>
      <c r="AC30" s="703"/>
      <c r="AD30" s="703"/>
      <c r="AE30" s="703"/>
      <c r="AF30" s="703"/>
      <c r="AG30" s="703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</row>
    <row r="31" spans="1:74" s="11" customFormat="1" ht="12">
      <c r="A31" s="356"/>
      <c r="B31" s="346" t="s">
        <v>128</v>
      </c>
      <c r="C31" s="346"/>
      <c r="D31" s="346" t="s">
        <v>129</v>
      </c>
      <c r="E31" s="346"/>
      <c r="F31" s="346"/>
      <c r="G31" s="712"/>
      <c r="H31" s="712"/>
      <c r="I31" s="712"/>
      <c r="J31" s="712"/>
      <c r="K31" s="712"/>
      <c r="L31" s="712"/>
      <c r="M31" s="712"/>
      <c r="N31" s="712"/>
      <c r="O31" s="712"/>
      <c r="P31" s="712"/>
      <c r="Q31" s="356"/>
      <c r="R31" s="695">
        <v>0</v>
      </c>
      <c r="S31" s="695"/>
      <c r="T31" s="695"/>
      <c r="U31" s="696"/>
      <c r="V31" s="348"/>
      <c r="W31" s="695">
        <v>0</v>
      </c>
      <c r="X31" s="695"/>
      <c r="Y31" s="695"/>
      <c r="Z31" s="696"/>
      <c r="AA31" s="354"/>
      <c r="AB31" s="697">
        <f>R31+W31</f>
        <v>0</v>
      </c>
      <c r="AC31" s="698"/>
      <c r="AD31" s="698"/>
      <c r="AE31" s="699"/>
      <c r="AF31" s="345"/>
      <c r="AG31" s="345"/>
      <c r="BE31" s="166"/>
      <c r="BF31" s="166"/>
      <c r="BG31" s="662" t="e">
        <f>R31+#REF!</f>
        <v>#REF!</v>
      </c>
      <c r="BH31" s="662"/>
      <c r="BI31" s="662"/>
      <c r="BJ31" s="663"/>
      <c r="BK31" s="166"/>
      <c r="BL31" s="166"/>
      <c r="BM31" s="166"/>
      <c r="BN31" s="177"/>
      <c r="BO31" s="177"/>
      <c r="BP31" s="177"/>
      <c r="BQ31" s="177"/>
      <c r="BR31" s="177"/>
      <c r="BS31" s="177"/>
      <c r="BT31" s="166"/>
      <c r="BU31" s="14"/>
      <c r="BV31" s="14"/>
    </row>
    <row r="32" spans="1:72" s="31" customFormat="1" ht="4.5" customHeight="1">
      <c r="A32" s="703"/>
      <c r="B32" s="703"/>
      <c r="C32" s="703"/>
      <c r="D32" s="703"/>
      <c r="E32" s="703"/>
      <c r="F32" s="703"/>
      <c r="G32" s="703"/>
      <c r="H32" s="703"/>
      <c r="I32" s="703"/>
      <c r="J32" s="703"/>
      <c r="K32" s="703"/>
      <c r="L32" s="703"/>
      <c r="M32" s="703"/>
      <c r="N32" s="703"/>
      <c r="O32" s="703"/>
      <c r="P32" s="703"/>
      <c r="Q32" s="703"/>
      <c r="R32" s="703"/>
      <c r="S32" s="703"/>
      <c r="T32" s="703"/>
      <c r="U32" s="703"/>
      <c r="V32" s="703"/>
      <c r="W32" s="703"/>
      <c r="X32" s="703"/>
      <c r="Y32" s="703"/>
      <c r="Z32" s="703"/>
      <c r="AA32" s="703"/>
      <c r="AB32" s="703"/>
      <c r="AC32" s="703"/>
      <c r="AD32" s="703"/>
      <c r="AE32" s="703"/>
      <c r="AF32" s="703"/>
      <c r="AG32" s="703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</row>
    <row r="33" spans="1:74" s="11" customFormat="1" ht="12">
      <c r="A33" s="356"/>
      <c r="B33" s="346" t="s">
        <v>128</v>
      </c>
      <c r="C33" s="346"/>
      <c r="D33" s="346" t="s">
        <v>129</v>
      </c>
      <c r="E33" s="346"/>
      <c r="F33" s="346"/>
      <c r="G33" s="712"/>
      <c r="H33" s="712"/>
      <c r="I33" s="712"/>
      <c r="J33" s="712"/>
      <c r="K33" s="712"/>
      <c r="L33" s="712"/>
      <c r="M33" s="712"/>
      <c r="N33" s="712"/>
      <c r="O33" s="712"/>
      <c r="P33" s="712"/>
      <c r="Q33" s="356"/>
      <c r="R33" s="695">
        <v>0</v>
      </c>
      <c r="S33" s="695"/>
      <c r="T33" s="695"/>
      <c r="U33" s="696"/>
      <c r="V33" s="348"/>
      <c r="W33" s="695">
        <v>0</v>
      </c>
      <c r="X33" s="695"/>
      <c r="Y33" s="695"/>
      <c r="Z33" s="696"/>
      <c r="AA33" s="354"/>
      <c r="AB33" s="697">
        <f>R33+W33</f>
        <v>0</v>
      </c>
      <c r="AC33" s="698"/>
      <c r="AD33" s="698"/>
      <c r="AE33" s="699"/>
      <c r="AF33" s="345"/>
      <c r="AG33" s="345"/>
      <c r="BE33" s="166"/>
      <c r="BF33" s="166"/>
      <c r="BG33" s="662" t="e">
        <f>R33+#REF!</f>
        <v>#REF!</v>
      </c>
      <c r="BH33" s="662"/>
      <c r="BI33" s="662"/>
      <c r="BJ33" s="663"/>
      <c r="BK33" s="166"/>
      <c r="BL33" s="166"/>
      <c r="BM33" s="166"/>
      <c r="BN33" s="177"/>
      <c r="BO33" s="177"/>
      <c r="BP33" s="177"/>
      <c r="BQ33" s="177"/>
      <c r="BR33" s="177"/>
      <c r="BS33" s="177"/>
      <c r="BT33" s="166"/>
      <c r="BU33" s="14"/>
      <c r="BV33" s="14"/>
    </row>
    <row r="34" spans="1:72" s="31" customFormat="1" ht="4.5" customHeight="1">
      <c r="A34" s="703"/>
      <c r="B34" s="703"/>
      <c r="C34" s="703"/>
      <c r="D34" s="703"/>
      <c r="E34" s="703"/>
      <c r="F34" s="703"/>
      <c r="G34" s="703"/>
      <c r="H34" s="703"/>
      <c r="I34" s="703"/>
      <c r="J34" s="703"/>
      <c r="K34" s="703"/>
      <c r="L34" s="703"/>
      <c r="M34" s="703"/>
      <c r="N34" s="703"/>
      <c r="O34" s="703"/>
      <c r="P34" s="703"/>
      <c r="Q34" s="703"/>
      <c r="R34" s="703"/>
      <c r="S34" s="703"/>
      <c r="T34" s="703"/>
      <c r="U34" s="703"/>
      <c r="V34" s="703"/>
      <c r="W34" s="703"/>
      <c r="X34" s="703"/>
      <c r="Y34" s="703"/>
      <c r="Z34" s="703"/>
      <c r="AA34" s="703"/>
      <c r="AB34" s="703"/>
      <c r="AC34" s="703"/>
      <c r="AD34" s="703"/>
      <c r="AE34" s="703"/>
      <c r="AF34" s="703"/>
      <c r="AG34" s="703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</row>
    <row r="35" spans="1:74" s="11" customFormat="1" ht="12">
      <c r="A35" s="356"/>
      <c r="B35" s="346" t="s">
        <v>128</v>
      </c>
      <c r="C35" s="346"/>
      <c r="D35" s="346" t="s">
        <v>129</v>
      </c>
      <c r="E35" s="346"/>
      <c r="F35" s="346"/>
      <c r="G35" s="712"/>
      <c r="H35" s="712"/>
      <c r="I35" s="712"/>
      <c r="J35" s="712"/>
      <c r="K35" s="712"/>
      <c r="L35" s="712"/>
      <c r="M35" s="712"/>
      <c r="N35" s="712"/>
      <c r="O35" s="712"/>
      <c r="P35" s="712"/>
      <c r="Q35" s="356"/>
      <c r="R35" s="695">
        <v>0</v>
      </c>
      <c r="S35" s="695"/>
      <c r="T35" s="695"/>
      <c r="U35" s="696"/>
      <c r="V35" s="348"/>
      <c r="W35" s="695">
        <v>0</v>
      </c>
      <c r="X35" s="695"/>
      <c r="Y35" s="695"/>
      <c r="Z35" s="696"/>
      <c r="AA35" s="354"/>
      <c r="AB35" s="697">
        <f>R35+W35</f>
        <v>0</v>
      </c>
      <c r="AC35" s="698"/>
      <c r="AD35" s="698"/>
      <c r="AE35" s="699"/>
      <c r="AF35" s="345"/>
      <c r="AG35" s="345"/>
      <c r="BE35" s="166"/>
      <c r="BF35" s="166"/>
      <c r="BG35" s="662" t="e">
        <f>R35+#REF!</f>
        <v>#REF!</v>
      </c>
      <c r="BH35" s="662"/>
      <c r="BI35" s="662"/>
      <c r="BJ35" s="663"/>
      <c r="BK35" s="166"/>
      <c r="BL35" s="166"/>
      <c r="BM35" s="166"/>
      <c r="BN35" s="177"/>
      <c r="BO35" s="177"/>
      <c r="BP35" s="177"/>
      <c r="BQ35" s="177"/>
      <c r="BR35" s="177"/>
      <c r="BS35" s="177"/>
      <c r="BT35" s="166"/>
      <c r="BU35" s="14"/>
      <c r="BV35" s="14"/>
    </row>
    <row r="36" spans="1:72" s="31" customFormat="1" ht="4.5" customHeight="1">
      <c r="A36" s="703"/>
      <c r="B36" s="703"/>
      <c r="C36" s="703"/>
      <c r="D36" s="703"/>
      <c r="E36" s="703"/>
      <c r="F36" s="703"/>
      <c r="G36" s="703"/>
      <c r="H36" s="703"/>
      <c r="I36" s="703"/>
      <c r="J36" s="703"/>
      <c r="K36" s="703"/>
      <c r="L36" s="703"/>
      <c r="M36" s="703"/>
      <c r="N36" s="703"/>
      <c r="O36" s="703"/>
      <c r="P36" s="703"/>
      <c r="Q36" s="703"/>
      <c r="R36" s="703"/>
      <c r="S36" s="703"/>
      <c r="T36" s="703"/>
      <c r="U36" s="703"/>
      <c r="V36" s="703"/>
      <c r="W36" s="703"/>
      <c r="X36" s="703"/>
      <c r="Y36" s="703"/>
      <c r="Z36" s="703"/>
      <c r="AA36" s="703"/>
      <c r="AB36" s="703"/>
      <c r="AC36" s="703"/>
      <c r="AD36" s="703"/>
      <c r="AE36" s="703"/>
      <c r="AF36" s="703"/>
      <c r="AG36" s="703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</row>
    <row r="37" spans="1:74" s="11" customFormat="1" ht="12">
      <c r="A37" s="356"/>
      <c r="B37" s="346" t="s">
        <v>128</v>
      </c>
      <c r="C37" s="346"/>
      <c r="D37" s="346" t="s">
        <v>129</v>
      </c>
      <c r="E37" s="346"/>
      <c r="F37" s="346"/>
      <c r="G37" s="712"/>
      <c r="H37" s="712"/>
      <c r="I37" s="712"/>
      <c r="J37" s="712"/>
      <c r="K37" s="712"/>
      <c r="L37" s="712"/>
      <c r="M37" s="712"/>
      <c r="N37" s="712"/>
      <c r="O37" s="712"/>
      <c r="P37" s="712"/>
      <c r="Q37" s="356"/>
      <c r="R37" s="695">
        <v>0</v>
      </c>
      <c r="S37" s="695"/>
      <c r="T37" s="695"/>
      <c r="U37" s="696"/>
      <c r="V37" s="348"/>
      <c r="W37" s="695">
        <v>0</v>
      </c>
      <c r="X37" s="695"/>
      <c r="Y37" s="695"/>
      <c r="Z37" s="696"/>
      <c r="AA37" s="354"/>
      <c r="AB37" s="697">
        <f>R37+W37</f>
        <v>0</v>
      </c>
      <c r="AC37" s="698"/>
      <c r="AD37" s="698"/>
      <c r="AE37" s="699"/>
      <c r="AF37" s="345"/>
      <c r="AG37" s="345"/>
      <c r="BE37" s="166"/>
      <c r="BF37" s="166"/>
      <c r="BG37" s="662" t="e">
        <f>R37+#REF!</f>
        <v>#REF!</v>
      </c>
      <c r="BH37" s="662"/>
      <c r="BI37" s="662"/>
      <c r="BJ37" s="663"/>
      <c r="BK37" s="166"/>
      <c r="BL37" s="166"/>
      <c r="BM37" s="166"/>
      <c r="BN37" s="177"/>
      <c r="BO37" s="177"/>
      <c r="BP37" s="177"/>
      <c r="BQ37" s="177"/>
      <c r="BR37" s="177"/>
      <c r="BS37" s="177"/>
      <c r="BT37" s="166"/>
      <c r="BU37" s="14"/>
      <c r="BV37" s="14"/>
    </row>
    <row r="38" spans="1:72" s="31" customFormat="1" ht="4.5" customHeight="1">
      <c r="A38" s="703"/>
      <c r="B38" s="703"/>
      <c r="C38" s="703"/>
      <c r="D38" s="703"/>
      <c r="E38" s="703"/>
      <c r="F38" s="703"/>
      <c r="G38" s="703"/>
      <c r="H38" s="703"/>
      <c r="I38" s="703"/>
      <c r="J38" s="703"/>
      <c r="K38" s="703"/>
      <c r="L38" s="703"/>
      <c r="M38" s="703"/>
      <c r="N38" s="703"/>
      <c r="O38" s="703"/>
      <c r="P38" s="703"/>
      <c r="Q38" s="703"/>
      <c r="R38" s="703"/>
      <c r="S38" s="703"/>
      <c r="T38" s="703"/>
      <c r="U38" s="703"/>
      <c r="V38" s="703"/>
      <c r="W38" s="703"/>
      <c r="X38" s="703"/>
      <c r="Y38" s="703"/>
      <c r="Z38" s="703"/>
      <c r="AA38" s="703"/>
      <c r="AB38" s="703"/>
      <c r="AC38" s="703"/>
      <c r="AD38" s="703"/>
      <c r="AE38" s="703"/>
      <c r="AF38" s="703"/>
      <c r="AG38" s="703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</row>
    <row r="39" spans="1:74" s="11" customFormat="1" ht="12">
      <c r="A39" s="356"/>
      <c r="B39" s="346" t="s">
        <v>128</v>
      </c>
      <c r="C39" s="346"/>
      <c r="D39" s="346" t="s">
        <v>129</v>
      </c>
      <c r="E39" s="346"/>
      <c r="F39" s="346"/>
      <c r="G39" s="712"/>
      <c r="H39" s="712"/>
      <c r="I39" s="712"/>
      <c r="J39" s="712"/>
      <c r="K39" s="712"/>
      <c r="L39" s="712"/>
      <c r="M39" s="712"/>
      <c r="N39" s="712"/>
      <c r="O39" s="712"/>
      <c r="P39" s="712"/>
      <c r="Q39" s="356"/>
      <c r="R39" s="695">
        <v>0</v>
      </c>
      <c r="S39" s="695"/>
      <c r="T39" s="695"/>
      <c r="U39" s="696"/>
      <c r="V39" s="348"/>
      <c r="W39" s="695">
        <v>0</v>
      </c>
      <c r="X39" s="695"/>
      <c r="Y39" s="695"/>
      <c r="Z39" s="696"/>
      <c r="AA39" s="354"/>
      <c r="AB39" s="697">
        <f>R39+W39</f>
        <v>0</v>
      </c>
      <c r="AC39" s="698"/>
      <c r="AD39" s="698"/>
      <c r="AE39" s="699"/>
      <c r="AF39" s="345"/>
      <c r="AG39" s="345"/>
      <c r="BE39" s="166"/>
      <c r="BF39" s="166"/>
      <c r="BG39" s="662" t="e">
        <f>R39+#REF!</f>
        <v>#REF!</v>
      </c>
      <c r="BH39" s="662"/>
      <c r="BI39" s="662"/>
      <c r="BJ39" s="663"/>
      <c r="BK39" s="166"/>
      <c r="BL39" s="166"/>
      <c r="BM39" s="166"/>
      <c r="BN39" s="177"/>
      <c r="BO39" s="177"/>
      <c r="BP39" s="177"/>
      <c r="BQ39" s="177"/>
      <c r="BR39" s="177"/>
      <c r="BS39" s="177"/>
      <c r="BT39" s="166"/>
      <c r="BU39" s="14"/>
      <c r="BV39" s="14"/>
    </row>
    <row r="40" spans="1:72" s="31" customFormat="1" ht="4.5" customHeight="1">
      <c r="A40" s="703"/>
      <c r="B40" s="703"/>
      <c r="C40" s="703"/>
      <c r="D40" s="703"/>
      <c r="E40" s="703"/>
      <c r="F40" s="703"/>
      <c r="G40" s="703"/>
      <c r="H40" s="703"/>
      <c r="I40" s="703"/>
      <c r="J40" s="703"/>
      <c r="K40" s="703"/>
      <c r="L40" s="703"/>
      <c r="M40" s="703"/>
      <c r="N40" s="703"/>
      <c r="O40" s="703"/>
      <c r="P40" s="703"/>
      <c r="Q40" s="703"/>
      <c r="R40" s="703"/>
      <c r="S40" s="703"/>
      <c r="T40" s="703"/>
      <c r="U40" s="703"/>
      <c r="V40" s="703"/>
      <c r="W40" s="703"/>
      <c r="X40" s="703"/>
      <c r="Y40" s="703"/>
      <c r="Z40" s="703"/>
      <c r="AA40" s="703"/>
      <c r="AB40" s="703"/>
      <c r="AC40" s="703"/>
      <c r="AD40" s="703"/>
      <c r="AE40" s="703"/>
      <c r="AF40" s="703"/>
      <c r="AG40" s="703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</row>
    <row r="41" spans="1:74" s="11" customFormat="1" ht="12">
      <c r="A41" s="356"/>
      <c r="B41" s="346" t="s">
        <v>128</v>
      </c>
      <c r="C41" s="346"/>
      <c r="D41" s="346" t="s">
        <v>129</v>
      </c>
      <c r="E41" s="346"/>
      <c r="F41" s="346"/>
      <c r="G41" s="712"/>
      <c r="H41" s="712"/>
      <c r="I41" s="712"/>
      <c r="J41" s="712"/>
      <c r="K41" s="712"/>
      <c r="L41" s="712"/>
      <c r="M41" s="712"/>
      <c r="N41" s="712"/>
      <c r="O41" s="712"/>
      <c r="P41" s="712"/>
      <c r="Q41" s="356"/>
      <c r="R41" s="695">
        <v>0</v>
      </c>
      <c r="S41" s="695"/>
      <c r="T41" s="695"/>
      <c r="U41" s="696"/>
      <c r="V41" s="348"/>
      <c r="W41" s="695">
        <v>0</v>
      </c>
      <c r="X41" s="695"/>
      <c r="Y41" s="695"/>
      <c r="Z41" s="696"/>
      <c r="AA41" s="354"/>
      <c r="AB41" s="697">
        <f>R41+W41</f>
        <v>0</v>
      </c>
      <c r="AC41" s="698"/>
      <c r="AD41" s="698"/>
      <c r="AE41" s="699"/>
      <c r="AF41" s="345"/>
      <c r="AG41" s="345"/>
      <c r="BE41" s="166"/>
      <c r="BF41" s="166"/>
      <c r="BG41" s="662" t="e">
        <f>R41+#REF!</f>
        <v>#REF!</v>
      </c>
      <c r="BH41" s="662"/>
      <c r="BI41" s="662"/>
      <c r="BJ41" s="663"/>
      <c r="BK41" s="166"/>
      <c r="BL41" s="166"/>
      <c r="BM41" s="166"/>
      <c r="BN41" s="177"/>
      <c r="BO41" s="177"/>
      <c r="BP41" s="177"/>
      <c r="BQ41" s="177"/>
      <c r="BR41" s="177"/>
      <c r="BS41" s="177"/>
      <c r="BT41" s="166"/>
      <c r="BU41" s="14"/>
      <c r="BV41" s="14"/>
    </row>
    <row r="42" spans="1:72" s="31" customFormat="1" ht="4.5" customHeight="1">
      <c r="A42" s="703"/>
      <c r="B42" s="703"/>
      <c r="C42" s="703"/>
      <c r="D42" s="703"/>
      <c r="E42" s="703"/>
      <c r="F42" s="703"/>
      <c r="G42" s="703"/>
      <c r="H42" s="703"/>
      <c r="I42" s="703"/>
      <c r="J42" s="703"/>
      <c r="K42" s="703"/>
      <c r="L42" s="703"/>
      <c r="M42" s="703"/>
      <c r="N42" s="703"/>
      <c r="O42" s="703"/>
      <c r="P42" s="703"/>
      <c r="Q42" s="703"/>
      <c r="R42" s="703"/>
      <c r="S42" s="703"/>
      <c r="T42" s="703"/>
      <c r="U42" s="703"/>
      <c r="V42" s="703"/>
      <c r="W42" s="703"/>
      <c r="X42" s="703"/>
      <c r="Y42" s="703"/>
      <c r="Z42" s="703"/>
      <c r="AA42" s="703"/>
      <c r="AB42" s="703"/>
      <c r="AC42" s="703"/>
      <c r="AD42" s="703"/>
      <c r="AE42" s="703"/>
      <c r="AF42" s="703"/>
      <c r="AG42" s="703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</row>
    <row r="43" spans="1:74" s="11" customFormat="1" ht="12">
      <c r="A43" s="356"/>
      <c r="B43" s="346" t="s">
        <v>128</v>
      </c>
      <c r="C43" s="346"/>
      <c r="D43" s="346" t="s">
        <v>129</v>
      </c>
      <c r="E43" s="346"/>
      <c r="F43" s="346"/>
      <c r="G43" s="712"/>
      <c r="H43" s="712"/>
      <c r="I43" s="712"/>
      <c r="J43" s="712"/>
      <c r="K43" s="712"/>
      <c r="L43" s="712"/>
      <c r="M43" s="712"/>
      <c r="N43" s="712"/>
      <c r="O43" s="712"/>
      <c r="P43" s="712"/>
      <c r="Q43" s="356"/>
      <c r="R43" s="695">
        <v>0</v>
      </c>
      <c r="S43" s="695"/>
      <c r="T43" s="695"/>
      <c r="U43" s="696"/>
      <c r="V43" s="348"/>
      <c r="W43" s="695">
        <v>0</v>
      </c>
      <c r="X43" s="695"/>
      <c r="Y43" s="695"/>
      <c r="Z43" s="696"/>
      <c r="AA43" s="354"/>
      <c r="AB43" s="697">
        <f>R43+W43</f>
        <v>0</v>
      </c>
      <c r="AC43" s="698"/>
      <c r="AD43" s="698"/>
      <c r="AE43" s="699"/>
      <c r="AF43" s="345"/>
      <c r="AG43" s="345"/>
      <c r="BE43" s="166"/>
      <c r="BF43" s="166"/>
      <c r="BG43" s="662" t="e">
        <f>R43+#REF!</f>
        <v>#REF!</v>
      </c>
      <c r="BH43" s="662"/>
      <c r="BI43" s="662"/>
      <c r="BJ43" s="663"/>
      <c r="BK43" s="166"/>
      <c r="BL43" s="166"/>
      <c r="BM43" s="166"/>
      <c r="BN43" s="177"/>
      <c r="BO43" s="177"/>
      <c r="BP43" s="177"/>
      <c r="BQ43" s="177"/>
      <c r="BR43" s="177"/>
      <c r="BS43" s="177"/>
      <c r="BT43" s="166"/>
      <c r="BU43" s="14"/>
      <c r="BV43" s="14"/>
    </row>
    <row r="44" spans="1:72" s="31" customFormat="1" ht="4.5" customHeight="1">
      <c r="A44" s="703"/>
      <c r="B44" s="703"/>
      <c r="C44" s="703"/>
      <c r="D44" s="703"/>
      <c r="E44" s="703"/>
      <c r="F44" s="703"/>
      <c r="G44" s="703"/>
      <c r="H44" s="703"/>
      <c r="I44" s="703"/>
      <c r="J44" s="703"/>
      <c r="K44" s="703"/>
      <c r="L44" s="703"/>
      <c r="M44" s="703"/>
      <c r="N44" s="703"/>
      <c r="O44" s="703"/>
      <c r="P44" s="703"/>
      <c r="Q44" s="703"/>
      <c r="R44" s="703"/>
      <c r="S44" s="703"/>
      <c r="T44" s="703"/>
      <c r="U44" s="703"/>
      <c r="V44" s="703"/>
      <c r="W44" s="703"/>
      <c r="X44" s="703"/>
      <c r="Y44" s="703"/>
      <c r="Z44" s="703"/>
      <c r="AA44" s="703"/>
      <c r="AB44" s="703"/>
      <c r="AC44" s="703"/>
      <c r="AD44" s="703"/>
      <c r="AE44" s="703"/>
      <c r="AF44" s="703"/>
      <c r="AG44" s="703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</row>
    <row r="45" spans="1:74" s="11" customFormat="1" ht="12">
      <c r="A45" s="356"/>
      <c r="B45" s="346" t="s">
        <v>128</v>
      </c>
      <c r="C45" s="346"/>
      <c r="D45" s="346" t="s">
        <v>129</v>
      </c>
      <c r="E45" s="346"/>
      <c r="F45" s="346"/>
      <c r="G45" s="712"/>
      <c r="H45" s="712"/>
      <c r="I45" s="712"/>
      <c r="J45" s="712"/>
      <c r="K45" s="712"/>
      <c r="L45" s="712"/>
      <c r="M45" s="712"/>
      <c r="N45" s="712"/>
      <c r="O45" s="712"/>
      <c r="P45" s="712"/>
      <c r="Q45" s="356"/>
      <c r="R45" s="695">
        <v>0</v>
      </c>
      <c r="S45" s="695"/>
      <c r="T45" s="695"/>
      <c r="U45" s="696"/>
      <c r="V45" s="348"/>
      <c r="W45" s="695">
        <v>0</v>
      </c>
      <c r="X45" s="695"/>
      <c r="Y45" s="695"/>
      <c r="Z45" s="696"/>
      <c r="AA45" s="354"/>
      <c r="AB45" s="697">
        <f>R45+W45</f>
        <v>0</v>
      </c>
      <c r="AC45" s="698"/>
      <c r="AD45" s="698"/>
      <c r="AE45" s="699"/>
      <c r="AF45" s="345"/>
      <c r="AG45" s="345"/>
      <c r="BE45" s="166"/>
      <c r="BF45" s="166"/>
      <c r="BG45" s="662" t="e">
        <f>R45+#REF!</f>
        <v>#REF!</v>
      </c>
      <c r="BH45" s="662"/>
      <c r="BI45" s="662"/>
      <c r="BJ45" s="663"/>
      <c r="BK45" s="166"/>
      <c r="BL45" s="166"/>
      <c r="BM45" s="166"/>
      <c r="BN45" s="177"/>
      <c r="BO45" s="177"/>
      <c r="BP45" s="177"/>
      <c r="BQ45" s="177"/>
      <c r="BR45" s="177"/>
      <c r="BS45" s="177"/>
      <c r="BT45" s="166"/>
      <c r="BU45" s="14"/>
      <c r="BV45" s="14"/>
    </row>
    <row r="46" spans="1:72" s="31" customFormat="1" ht="4.5" customHeight="1">
      <c r="A46" s="703"/>
      <c r="B46" s="703"/>
      <c r="C46" s="703"/>
      <c r="D46" s="703"/>
      <c r="E46" s="703"/>
      <c r="F46" s="703"/>
      <c r="G46" s="703"/>
      <c r="H46" s="703"/>
      <c r="I46" s="703"/>
      <c r="J46" s="703"/>
      <c r="K46" s="703"/>
      <c r="L46" s="703"/>
      <c r="M46" s="703"/>
      <c r="N46" s="703"/>
      <c r="O46" s="703"/>
      <c r="P46" s="703"/>
      <c r="Q46" s="703"/>
      <c r="R46" s="703"/>
      <c r="S46" s="703"/>
      <c r="T46" s="703"/>
      <c r="U46" s="703"/>
      <c r="V46" s="703"/>
      <c r="W46" s="703"/>
      <c r="X46" s="703"/>
      <c r="Y46" s="703"/>
      <c r="Z46" s="703"/>
      <c r="AA46" s="703"/>
      <c r="AB46" s="703"/>
      <c r="AC46" s="703"/>
      <c r="AD46" s="703"/>
      <c r="AE46" s="703"/>
      <c r="AF46" s="703"/>
      <c r="AG46" s="703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</row>
    <row r="47" spans="1:74" s="11" customFormat="1" ht="12">
      <c r="A47" s="356"/>
      <c r="B47" s="346" t="s">
        <v>128</v>
      </c>
      <c r="C47" s="346"/>
      <c r="D47" s="346" t="s">
        <v>129</v>
      </c>
      <c r="E47" s="346"/>
      <c r="F47" s="346"/>
      <c r="G47" s="712"/>
      <c r="H47" s="712"/>
      <c r="I47" s="712"/>
      <c r="J47" s="712"/>
      <c r="K47" s="712"/>
      <c r="L47" s="712"/>
      <c r="M47" s="712"/>
      <c r="N47" s="712"/>
      <c r="O47" s="712"/>
      <c r="P47" s="712"/>
      <c r="Q47" s="356"/>
      <c r="R47" s="695">
        <v>0</v>
      </c>
      <c r="S47" s="695"/>
      <c r="T47" s="695"/>
      <c r="U47" s="696"/>
      <c r="V47" s="348"/>
      <c r="W47" s="695">
        <v>0</v>
      </c>
      <c r="X47" s="695"/>
      <c r="Y47" s="695"/>
      <c r="Z47" s="696"/>
      <c r="AA47" s="354"/>
      <c r="AB47" s="697">
        <f>R47+W47</f>
        <v>0</v>
      </c>
      <c r="AC47" s="698"/>
      <c r="AD47" s="698"/>
      <c r="AE47" s="699"/>
      <c r="AF47" s="345"/>
      <c r="AG47" s="345"/>
      <c r="BE47" s="166"/>
      <c r="BF47" s="166"/>
      <c r="BG47" s="662" t="e">
        <f>R47+#REF!</f>
        <v>#REF!</v>
      </c>
      <c r="BH47" s="662"/>
      <c r="BI47" s="662"/>
      <c r="BJ47" s="663"/>
      <c r="BK47" s="166"/>
      <c r="BL47" s="166"/>
      <c r="BM47" s="166"/>
      <c r="BN47" s="177"/>
      <c r="BO47" s="177"/>
      <c r="BP47" s="177"/>
      <c r="BQ47" s="177"/>
      <c r="BR47" s="177"/>
      <c r="BS47" s="177"/>
      <c r="BT47" s="166"/>
      <c r="BU47" s="14"/>
      <c r="BV47" s="14"/>
    </row>
    <row r="48" spans="1:72" s="31" customFormat="1" ht="4.5" customHeight="1">
      <c r="A48" s="703"/>
      <c r="B48" s="703"/>
      <c r="C48" s="703"/>
      <c r="D48" s="703"/>
      <c r="E48" s="703"/>
      <c r="F48" s="703"/>
      <c r="G48" s="703"/>
      <c r="H48" s="703"/>
      <c r="I48" s="703"/>
      <c r="J48" s="703"/>
      <c r="K48" s="703"/>
      <c r="L48" s="703"/>
      <c r="M48" s="703"/>
      <c r="N48" s="703"/>
      <c r="O48" s="703"/>
      <c r="P48" s="703"/>
      <c r="Q48" s="703"/>
      <c r="R48" s="703"/>
      <c r="S48" s="703"/>
      <c r="T48" s="703"/>
      <c r="U48" s="703"/>
      <c r="V48" s="703"/>
      <c r="W48" s="703"/>
      <c r="X48" s="703"/>
      <c r="Y48" s="703"/>
      <c r="Z48" s="703"/>
      <c r="AA48" s="703"/>
      <c r="AB48" s="703"/>
      <c r="AC48" s="703"/>
      <c r="AD48" s="703"/>
      <c r="AE48" s="703"/>
      <c r="AF48" s="703"/>
      <c r="AG48" s="703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</row>
    <row r="49" spans="1:74" s="11" customFormat="1" ht="12">
      <c r="A49" s="356"/>
      <c r="B49" s="346" t="s">
        <v>128</v>
      </c>
      <c r="C49" s="346"/>
      <c r="D49" s="346" t="s">
        <v>129</v>
      </c>
      <c r="E49" s="346"/>
      <c r="F49" s="346"/>
      <c r="G49" s="712"/>
      <c r="H49" s="712"/>
      <c r="I49" s="712"/>
      <c r="J49" s="712"/>
      <c r="K49" s="712"/>
      <c r="L49" s="712"/>
      <c r="M49" s="712"/>
      <c r="N49" s="712"/>
      <c r="O49" s="712"/>
      <c r="P49" s="712"/>
      <c r="Q49" s="356"/>
      <c r="R49" s="695">
        <v>0</v>
      </c>
      <c r="S49" s="695"/>
      <c r="T49" s="695"/>
      <c r="U49" s="696"/>
      <c r="V49" s="348"/>
      <c r="W49" s="695">
        <v>0</v>
      </c>
      <c r="X49" s="695"/>
      <c r="Y49" s="695"/>
      <c r="Z49" s="696"/>
      <c r="AA49" s="354"/>
      <c r="AB49" s="697">
        <f>R49+W49</f>
        <v>0</v>
      </c>
      <c r="AC49" s="698"/>
      <c r="AD49" s="698"/>
      <c r="AE49" s="699"/>
      <c r="AF49" s="345"/>
      <c r="AG49" s="345"/>
      <c r="BE49" s="166"/>
      <c r="BF49" s="166"/>
      <c r="BG49" s="662" t="e">
        <f>R49+#REF!</f>
        <v>#REF!</v>
      </c>
      <c r="BH49" s="662"/>
      <c r="BI49" s="662"/>
      <c r="BJ49" s="663"/>
      <c r="BK49" s="166"/>
      <c r="BL49" s="166"/>
      <c r="BM49" s="166"/>
      <c r="BN49" s="177"/>
      <c r="BO49" s="177"/>
      <c r="BP49" s="177"/>
      <c r="BQ49" s="177"/>
      <c r="BR49" s="177"/>
      <c r="BS49" s="177"/>
      <c r="BT49" s="166"/>
      <c r="BU49" s="14"/>
      <c r="BV49" s="14"/>
    </row>
    <row r="50" spans="1:72" s="31" customFormat="1" ht="4.5" customHeight="1">
      <c r="A50" s="703"/>
      <c r="B50" s="703"/>
      <c r="C50" s="703"/>
      <c r="D50" s="703"/>
      <c r="E50" s="703"/>
      <c r="F50" s="703"/>
      <c r="G50" s="703"/>
      <c r="H50" s="703"/>
      <c r="I50" s="703"/>
      <c r="J50" s="703"/>
      <c r="K50" s="703"/>
      <c r="L50" s="703"/>
      <c r="M50" s="703"/>
      <c r="N50" s="703"/>
      <c r="O50" s="703"/>
      <c r="P50" s="703"/>
      <c r="Q50" s="703"/>
      <c r="R50" s="703"/>
      <c r="S50" s="703"/>
      <c r="T50" s="703"/>
      <c r="U50" s="703"/>
      <c r="V50" s="703"/>
      <c r="W50" s="703"/>
      <c r="X50" s="703"/>
      <c r="Y50" s="703"/>
      <c r="Z50" s="703"/>
      <c r="AA50" s="703"/>
      <c r="AB50" s="703"/>
      <c r="AC50" s="703"/>
      <c r="AD50" s="703"/>
      <c r="AE50" s="703"/>
      <c r="AF50" s="703"/>
      <c r="AG50" s="703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</row>
    <row r="51" spans="1:72" s="28" customFormat="1" ht="12">
      <c r="A51" s="356"/>
      <c r="B51" s="346" t="s">
        <v>128</v>
      </c>
      <c r="C51" s="346"/>
      <c r="D51" s="346" t="s">
        <v>129</v>
      </c>
      <c r="E51" s="346"/>
      <c r="F51" s="346"/>
      <c r="G51" s="712"/>
      <c r="H51" s="712"/>
      <c r="I51" s="712"/>
      <c r="J51" s="712"/>
      <c r="K51" s="712"/>
      <c r="L51" s="712"/>
      <c r="M51" s="712"/>
      <c r="N51" s="712"/>
      <c r="O51" s="712"/>
      <c r="P51" s="712"/>
      <c r="Q51" s="356"/>
      <c r="R51" s="695">
        <v>0</v>
      </c>
      <c r="S51" s="695"/>
      <c r="T51" s="695"/>
      <c r="U51" s="696"/>
      <c r="V51" s="348"/>
      <c r="W51" s="695">
        <v>0</v>
      </c>
      <c r="X51" s="695"/>
      <c r="Y51" s="695"/>
      <c r="Z51" s="696"/>
      <c r="AA51" s="354"/>
      <c r="AB51" s="697">
        <f>R51+W51</f>
        <v>0</v>
      </c>
      <c r="AC51" s="698"/>
      <c r="AD51" s="698"/>
      <c r="AE51" s="699"/>
      <c r="AF51" s="345"/>
      <c r="AG51" s="345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66"/>
      <c r="BF51" s="176"/>
      <c r="BG51" s="662" t="e">
        <f>R51+#REF!</f>
        <v>#REF!</v>
      </c>
      <c r="BH51" s="662"/>
      <c r="BI51" s="662"/>
      <c r="BJ51" s="663"/>
      <c r="BK51" s="176"/>
      <c r="BL51" s="176"/>
      <c r="BM51" s="166"/>
      <c r="BN51" s="176"/>
      <c r="BO51" s="176"/>
      <c r="BP51" s="176"/>
      <c r="BQ51" s="176"/>
      <c r="BR51" s="176"/>
      <c r="BS51" s="176"/>
      <c r="BT51" s="176"/>
    </row>
    <row r="52" spans="1:72" s="31" customFormat="1" ht="4.5" customHeight="1">
      <c r="A52" s="703"/>
      <c r="B52" s="703"/>
      <c r="C52" s="703"/>
      <c r="D52" s="703"/>
      <c r="E52" s="703"/>
      <c r="F52" s="703"/>
      <c r="G52" s="703"/>
      <c r="H52" s="703"/>
      <c r="I52" s="703"/>
      <c r="J52" s="703"/>
      <c r="K52" s="703"/>
      <c r="L52" s="703"/>
      <c r="M52" s="703"/>
      <c r="N52" s="703"/>
      <c r="O52" s="703"/>
      <c r="P52" s="703"/>
      <c r="Q52" s="703"/>
      <c r="R52" s="703"/>
      <c r="S52" s="703"/>
      <c r="T52" s="703"/>
      <c r="U52" s="703"/>
      <c r="V52" s="703"/>
      <c r="W52" s="703"/>
      <c r="X52" s="703"/>
      <c r="Y52" s="703"/>
      <c r="Z52" s="703"/>
      <c r="AA52" s="703"/>
      <c r="AB52" s="703"/>
      <c r="AC52" s="703"/>
      <c r="AD52" s="703"/>
      <c r="AE52" s="703"/>
      <c r="AF52" s="703"/>
      <c r="AG52" s="703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</row>
    <row r="53" spans="1:72" s="28" customFormat="1" ht="12">
      <c r="A53" s="356"/>
      <c r="B53" s="346" t="s">
        <v>128</v>
      </c>
      <c r="C53" s="346"/>
      <c r="D53" s="346" t="s">
        <v>129</v>
      </c>
      <c r="E53" s="346"/>
      <c r="F53" s="346"/>
      <c r="G53" s="712"/>
      <c r="H53" s="712"/>
      <c r="I53" s="712"/>
      <c r="J53" s="712"/>
      <c r="K53" s="712"/>
      <c r="L53" s="712"/>
      <c r="M53" s="712"/>
      <c r="N53" s="712"/>
      <c r="O53" s="712"/>
      <c r="P53" s="712"/>
      <c r="Q53" s="356"/>
      <c r="R53" s="695">
        <v>0</v>
      </c>
      <c r="S53" s="695"/>
      <c r="T53" s="695"/>
      <c r="U53" s="696"/>
      <c r="V53" s="348"/>
      <c r="W53" s="695">
        <v>0</v>
      </c>
      <c r="X53" s="695"/>
      <c r="Y53" s="695"/>
      <c r="Z53" s="696"/>
      <c r="AA53" s="354"/>
      <c r="AB53" s="697">
        <f>R53+W53</f>
        <v>0</v>
      </c>
      <c r="AC53" s="698"/>
      <c r="AD53" s="698"/>
      <c r="AE53" s="699"/>
      <c r="AF53" s="345"/>
      <c r="AG53" s="345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66"/>
      <c r="BF53" s="176"/>
      <c r="BG53" s="662" t="e">
        <f>R53+#REF!</f>
        <v>#REF!</v>
      </c>
      <c r="BH53" s="662"/>
      <c r="BI53" s="662"/>
      <c r="BJ53" s="663"/>
      <c r="BK53" s="176"/>
      <c r="BL53" s="176"/>
      <c r="BM53" s="166"/>
      <c r="BN53" s="176"/>
      <c r="BO53" s="176"/>
      <c r="BP53" s="176"/>
      <c r="BQ53" s="176"/>
      <c r="BR53" s="176"/>
      <c r="BS53" s="176"/>
      <c r="BT53" s="176"/>
    </row>
    <row r="54" spans="1:72" s="31" customFormat="1" ht="5.25" customHeight="1">
      <c r="A54" s="703"/>
      <c r="B54" s="703"/>
      <c r="C54" s="703"/>
      <c r="D54" s="703"/>
      <c r="E54" s="703"/>
      <c r="F54" s="703"/>
      <c r="G54" s="703"/>
      <c r="H54" s="703"/>
      <c r="I54" s="703"/>
      <c r="J54" s="703"/>
      <c r="K54" s="703"/>
      <c r="L54" s="703"/>
      <c r="M54" s="703"/>
      <c r="N54" s="703"/>
      <c r="O54" s="703"/>
      <c r="P54" s="703"/>
      <c r="Q54" s="703"/>
      <c r="R54" s="703"/>
      <c r="S54" s="703"/>
      <c r="T54" s="703"/>
      <c r="U54" s="703"/>
      <c r="V54" s="703"/>
      <c r="W54" s="703"/>
      <c r="X54" s="703"/>
      <c r="Y54" s="703"/>
      <c r="Z54" s="703"/>
      <c r="AA54" s="703"/>
      <c r="AB54" s="703"/>
      <c r="AC54" s="703"/>
      <c r="AD54" s="703"/>
      <c r="AE54" s="703"/>
      <c r="AF54" s="703"/>
      <c r="AG54" s="703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</row>
    <row r="55" spans="1:72" s="28" customFormat="1" ht="12">
      <c r="A55" s="356"/>
      <c r="B55" s="357" t="s">
        <v>252</v>
      </c>
      <c r="C55" s="357"/>
      <c r="D55" s="357"/>
      <c r="E55" s="357"/>
      <c r="F55" s="357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6"/>
      <c r="R55" s="695">
        <v>0</v>
      </c>
      <c r="S55" s="695"/>
      <c r="T55" s="695"/>
      <c r="U55" s="696"/>
      <c r="V55" s="348"/>
      <c r="W55" s="695">
        <v>0</v>
      </c>
      <c r="X55" s="695"/>
      <c r="Y55" s="695"/>
      <c r="Z55" s="696"/>
      <c r="AA55" s="354"/>
      <c r="AB55" s="697">
        <f>R55+W55</f>
        <v>0</v>
      </c>
      <c r="AC55" s="698"/>
      <c r="AD55" s="698"/>
      <c r="AE55" s="699"/>
      <c r="AF55" s="345"/>
      <c r="AG55" s="345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66"/>
      <c r="BF55" s="176"/>
      <c r="BG55" s="662" t="e">
        <f>R55+#REF!</f>
        <v>#REF!</v>
      </c>
      <c r="BH55" s="662"/>
      <c r="BI55" s="662"/>
      <c r="BJ55" s="663"/>
      <c r="BK55" s="176"/>
      <c r="BL55" s="176"/>
      <c r="BM55" s="166"/>
      <c r="BN55" s="176"/>
      <c r="BO55" s="176"/>
      <c r="BP55" s="176"/>
      <c r="BQ55" s="176"/>
      <c r="BR55" s="176"/>
      <c r="BS55" s="176"/>
      <c r="BT55" s="176"/>
    </row>
    <row r="56" spans="1:72" s="31" customFormat="1" ht="4.5" customHeight="1">
      <c r="A56" s="775"/>
      <c r="B56" s="775"/>
      <c r="C56" s="775"/>
      <c r="D56" s="775"/>
      <c r="E56" s="775"/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5"/>
      <c r="R56" s="775"/>
      <c r="S56" s="775"/>
      <c r="T56" s="775"/>
      <c r="U56" s="775"/>
      <c r="V56" s="775"/>
      <c r="W56" s="775"/>
      <c r="X56" s="775"/>
      <c r="Y56" s="775"/>
      <c r="Z56" s="775"/>
      <c r="AA56" s="775"/>
      <c r="AB56" s="775"/>
      <c r="AC56" s="775"/>
      <c r="AD56" s="775"/>
      <c r="AE56" s="775"/>
      <c r="AF56" s="775"/>
      <c r="AG56" s="7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</row>
    <row r="57" spans="2:74" s="11" customFormat="1" ht="12.75" thickBot="1">
      <c r="B57" s="777" t="s">
        <v>284</v>
      </c>
      <c r="C57" s="778"/>
      <c r="D57" s="778"/>
      <c r="E57" s="778"/>
      <c r="F57" s="778"/>
      <c r="G57" s="778"/>
      <c r="H57" s="778"/>
      <c r="I57" s="778"/>
      <c r="J57" s="778"/>
      <c r="K57" s="778"/>
      <c r="L57" s="778"/>
      <c r="M57" s="778"/>
      <c r="N57" s="778"/>
      <c r="O57" s="778"/>
      <c r="P57" s="779"/>
      <c r="Q57" s="15"/>
      <c r="R57" s="706">
        <f>SUM(R21:U56)</f>
        <v>0</v>
      </c>
      <c r="S57" s="707"/>
      <c r="T57" s="707"/>
      <c r="U57" s="708"/>
      <c r="V57" s="348"/>
      <c r="W57" s="706">
        <f>SUM(W21:Z56)</f>
        <v>0</v>
      </c>
      <c r="X57" s="707"/>
      <c r="Y57" s="707"/>
      <c r="Z57" s="708"/>
      <c r="AA57" s="354"/>
      <c r="AB57" s="709">
        <f>SUM(AB21:AE56)</f>
        <v>0</v>
      </c>
      <c r="AC57" s="710"/>
      <c r="AD57" s="710"/>
      <c r="AE57" s="711"/>
      <c r="BE57" s="166"/>
      <c r="BF57" s="178"/>
      <c r="BG57" s="660" t="e">
        <f>R57+#REF!</f>
        <v>#REF!</v>
      </c>
      <c r="BH57" s="660"/>
      <c r="BI57" s="660"/>
      <c r="BJ57" s="661"/>
      <c r="BK57" s="174"/>
      <c r="BL57" s="166"/>
      <c r="BM57" s="166"/>
      <c r="BN57" s="179"/>
      <c r="BO57" s="660">
        <f>AB57</f>
        <v>0</v>
      </c>
      <c r="BP57" s="660"/>
      <c r="BQ57" s="660"/>
      <c r="BR57" s="661"/>
      <c r="BS57" s="174"/>
      <c r="BT57" s="166"/>
      <c r="BU57" s="14"/>
      <c r="BV57" s="14"/>
    </row>
    <row r="58" spans="1:72" s="93" customFormat="1" ht="12">
      <c r="A58" s="704"/>
      <c r="B58" s="704"/>
      <c r="C58" s="704"/>
      <c r="D58" s="704"/>
      <c r="E58" s="704"/>
      <c r="F58" s="704"/>
      <c r="G58" s="704"/>
      <c r="H58" s="704"/>
      <c r="I58" s="704"/>
      <c r="J58" s="704"/>
      <c r="K58" s="704"/>
      <c r="L58" s="704"/>
      <c r="M58" s="704"/>
      <c r="N58" s="704"/>
      <c r="O58" s="704"/>
      <c r="P58" s="704"/>
      <c r="Q58" s="704"/>
      <c r="R58" s="704"/>
      <c r="S58" s="704"/>
      <c r="T58" s="704"/>
      <c r="U58" s="704"/>
      <c r="V58" s="704"/>
      <c r="W58" s="704"/>
      <c r="X58" s="704"/>
      <c r="Y58" s="704"/>
      <c r="Z58" s="704"/>
      <c r="AA58" s="704"/>
      <c r="AB58" s="704"/>
      <c r="AC58" s="704"/>
      <c r="AD58" s="704"/>
      <c r="AE58" s="704"/>
      <c r="AF58" s="704"/>
      <c r="AG58" s="704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E58" s="169"/>
      <c r="BF58" s="173"/>
      <c r="BG58" s="672" t="e">
        <f>IF((BG57=(SUM(BG21:BJ55))),"Ok","Erreur")</f>
        <v>#REF!</v>
      </c>
      <c r="BH58" s="672"/>
      <c r="BI58" s="672"/>
      <c r="BJ58" s="672"/>
      <c r="BK58" s="174"/>
      <c r="BL58" s="169"/>
      <c r="BM58" s="169"/>
      <c r="BN58" s="173"/>
      <c r="BO58" s="173"/>
      <c r="BP58" s="173"/>
      <c r="BQ58" s="173"/>
      <c r="BR58" s="174"/>
      <c r="BS58" s="174"/>
      <c r="BT58" s="169"/>
    </row>
    <row r="59" spans="2:72" s="28" customFormat="1" ht="12">
      <c r="B59" s="44" t="s">
        <v>67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38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</row>
    <row r="60" spans="1:72" s="31" customFormat="1" ht="4.5" customHeight="1">
      <c r="A60" s="775"/>
      <c r="B60" s="775"/>
      <c r="C60" s="775"/>
      <c r="D60" s="775"/>
      <c r="E60" s="775"/>
      <c r="F60" s="775"/>
      <c r="G60" s="775"/>
      <c r="H60" s="775"/>
      <c r="I60" s="775"/>
      <c r="J60" s="775"/>
      <c r="K60" s="775"/>
      <c r="L60" s="775"/>
      <c r="M60" s="775"/>
      <c r="N60" s="775"/>
      <c r="O60" s="775"/>
      <c r="P60" s="775"/>
      <c r="Q60" s="775"/>
      <c r="R60" s="775"/>
      <c r="S60" s="775"/>
      <c r="T60" s="775"/>
      <c r="U60" s="775"/>
      <c r="V60" s="775"/>
      <c r="W60" s="775"/>
      <c r="X60" s="775"/>
      <c r="Y60" s="775"/>
      <c r="Z60" s="775"/>
      <c r="AA60" s="775"/>
      <c r="AB60" s="775"/>
      <c r="AC60" s="775"/>
      <c r="AD60" s="775"/>
      <c r="AE60" s="775"/>
      <c r="AF60" s="775"/>
      <c r="AG60" s="7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</row>
    <row r="61" spans="1:74" s="11" customFormat="1" ht="12">
      <c r="A61" s="345"/>
      <c r="B61" s="705" t="s">
        <v>143</v>
      </c>
      <c r="C61" s="705"/>
      <c r="D61" s="705"/>
      <c r="E61" s="705"/>
      <c r="F61" s="705"/>
      <c r="G61" s="705"/>
      <c r="H61" s="705"/>
      <c r="I61" s="705"/>
      <c r="J61" s="705"/>
      <c r="K61" s="705"/>
      <c r="L61" s="705"/>
      <c r="M61" s="705"/>
      <c r="N61" s="705"/>
      <c r="O61" s="705"/>
      <c r="P61" s="705"/>
      <c r="Q61" s="705"/>
      <c r="R61" s="695">
        <v>0</v>
      </c>
      <c r="S61" s="695"/>
      <c r="T61" s="695"/>
      <c r="U61" s="696"/>
      <c r="V61" s="348"/>
      <c r="W61" s="695">
        <v>0</v>
      </c>
      <c r="X61" s="695"/>
      <c r="Y61" s="695"/>
      <c r="Z61" s="696"/>
      <c r="AA61" s="354"/>
      <c r="AB61" s="697">
        <f>R61+W61</f>
        <v>0</v>
      </c>
      <c r="AC61" s="698"/>
      <c r="AD61" s="698"/>
      <c r="AE61" s="699"/>
      <c r="AF61" s="345"/>
      <c r="AG61" s="345"/>
      <c r="BE61" s="166"/>
      <c r="BF61" s="166"/>
      <c r="BG61" s="662" t="e">
        <f>R61+#REF!</f>
        <v>#REF!</v>
      </c>
      <c r="BH61" s="662"/>
      <c r="BI61" s="662"/>
      <c r="BJ61" s="663"/>
      <c r="BK61" s="166"/>
      <c r="BL61" s="166"/>
      <c r="BM61" s="166"/>
      <c r="BN61" s="177"/>
      <c r="BO61" s="177"/>
      <c r="BP61" s="177"/>
      <c r="BQ61" s="177"/>
      <c r="BR61" s="177"/>
      <c r="BS61" s="177"/>
      <c r="BT61" s="166"/>
      <c r="BU61" s="14"/>
      <c r="BV61" s="14"/>
    </row>
    <row r="62" spans="1:72" s="31" customFormat="1" ht="4.5" customHeight="1">
      <c r="A62" s="703"/>
      <c r="B62" s="703"/>
      <c r="C62" s="703"/>
      <c r="D62" s="703"/>
      <c r="E62" s="703"/>
      <c r="F62" s="703"/>
      <c r="G62" s="703"/>
      <c r="H62" s="703"/>
      <c r="I62" s="703"/>
      <c r="J62" s="703"/>
      <c r="K62" s="703"/>
      <c r="L62" s="703"/>
      <c r="M62" s="703"/>
      <c r="N62" s="703"/>
      <c r="O62" s="703"/>
      <c r="P62" s="703"/>
      <c r="Q62" s="703"/>
      <c r="R62" s="703"/>
      <c r="S62" s="703"/>
      <c r="T62" s="703"/>
      <c r="U62" s="703"/>
      <c r="V62" s="703"/>
      <c r="W62" s="703"/>
      <c r="X62" s="703"/>
      <c r="Y62" s="703"/>
      <c r="Z62" s="703"/>
      <c r="AA62" s="703"/>
      <c r="AB62" s="703"/>
      <c r="AC62" s="703"/>
      <c r="AD62" s="703"/>
      <c r="AE62" s="703"/>
      <c r="AF62" s="703"/>
      <c r="AG62" s="703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</row>
    <row r="63" spans="1:74" s="11" customFormat="1" ht="12">
      <c r="A63" s="345"/>
      <c r="B63" s="705" t="s">
        <v>90</v>
      </c>
      <c r="C63" s="705"/>
      <c r="D63" s="705"/>
      <c r="E63" s="705"/>
      <c r="F63" s="705"/>
      <c r="G63" s="705"/>
      <c r="H63" s="705"/>
      <c r="I63" s="705"/>
      <c r="J63" s="705"/>
      <c r="K63" s="705"/>
      <c r="L63" s="705"/>
      <c r="M63" s="705"/>
      <c r="N63" s="705"/>
      <c r="O63" s="705"/>
      <c r="P63" s="705"/>
      <c r="Q63" s="705"/>
      <c r="R63" s="695">
        <v>0</v>
      </c>
      <c r="S63" s="695"/>
      <c r="T63" s="695"/>
      <c r="U63" s="696"/>
      <c r="V63" s="348"/>
      <c r="W63" s="695">
        <v>0</v>
      </c>
      <c r="X63" s="695"/>
      <c r="Y63" s="695"/>
      <c r="Z63" s="696"/>
      <c r="AA63" s="354"/>
      <c r="AB63" s="697">
        <f>R63+W63</f>
        <v>0</v>
      </c>
      <c r="AC63" s="698"/>
      <c r="AD63" s="698"/>
      <c r="AE63" s="699"/>
      <c r="AF63" s="345"/>
      <c r="AG63" s="345"/>
      <c r="BE63" s="166"/>
      <c r="BF63" s="166"/>
      <c r="BG63" s="662" t="e">
        <f>R63+#REF!</f>
        <v>#REF!</v>
      </c>
      <c r="BH63" s="662"/>
      <c r="BI63" s="662"/>
      <c r="BJ63" s="663"/>
      <c r="BK63" s="166"/>
      <c r="BL63" s="166"/>
      <c r="BM63" s="166"/>
      <c r="BN63" s="177"/>
      <c r="BO63" s="177"/>
      <c r="BP63" s="177"/>
      <c r="BQ63" s="177"/>
      <c r="BR63" s="177"/>
      <c r="BS63" s="177"/>
      <c r="BT63" s="166"/>
      <c r="BU63" s="14"/>
      <c r="BV63" s="14"/>
    </row>
    <row r="64" spans="1:72" s="31" customFormat="1" ht="4.5" customHeight="1">
      <c r="A64" s="703"/>
      <c r="B64" s="703"/>
      <c r="C64" s="703"/>
      <c r="D64" s="703"/>
      <c r="E64" s="703"/>
      <c r="F64" s="703"/>
      <c r="G64" s="703"/>
      <c r="H64" s="703"/>
      <c r="I64" s="703"/>
      <c r="J64" s="703"/>
      <c r="K64" s="703"/>
      <c r="L64" s="703"/>
      <c r="M64" s="703"/>
      <c r="N64" s="703"/>
      <c r="O64" s="703"/>
      <c r="P64" s="703"/>
      <c r="Q64" s="703"/>
      <c r="R64" s="703"/>
      <c r="S64" s="703"/>
      <c r="T64" s="703"/>
      <c r="U64" s="703"/>
      <c r="V64" s="703"/>
      <c r="W64" s="703"/>
      <c r="X64" s="703"/>
      <c r="Y64" s="703"/>
      <c r="Z64" s="703"/>
      <c r="AA64" s="703"/>
      <c r="AB64" s="703"/>
      <c r="AC64" s="703"/>
      <c r="AD64" s="703"/>
      <c r="AE64" s="703"/>
      <c r="AF64" s="703"/>
      <c r="AG64" s="703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</row>
    <row r="65" spans="1:74" s="11" customFormat="1" ht="12">
      <c r="A65" s="345"/>
      <c r="B65" s="705" t="s">
        <v>89</v>
      </c>
      <c r="C65" s="705"/>
      <c r="D65" s="705"/>
      <c r="E65" s="705"/>
      <c r="F65" s="705"/>
      <c r="G65" s="705"/>
      <c r="H65" s="705"/>
      <c r="I65" s="705"/>
      <c r="J65" s="705"/>
      <c r="K65" s="705"/>
      <c r="L65" s="705"/>
      <c r="M65" s="705"/>
      <c r="N65" s="705"/>
      <c r="O65" s="705"/>
      <c r="P65" s="705"/>
      <c r="Q65" s="705"/>
      <c r="R65" s="695">
        <v>0</v>
      </c>
      <c r="S65" s="695"/>
      <c r="T65" s="695"/>
      <c r="U65" s="696"/>
      <c r="V65" s="348"/>
      <c r="W65" s="695">
        <v>0</v>
      </c>
      <c r="X65" s="695"/>
      <c r="Y65" s="695"/>
      <c r="Z65" s="696"/>
      <c r="AA65" s="354"/>
      <c r="AB65" s="697">
        <f>R65+W65</f>
        <v>0</v>
      </c>
      <c r="AC65" s="698"/>
      <c r="AD65" s="698"/>
      <c r="AE65" s="699"/>
      <c r="AF65" s="345"/>
      <c r="AG65" s="345"/>
      <c r="BE65" s="166"/>
      <c r="BF65" s="166"/>
      <c r="BG65" s="662" t="e">
        <f>R65+#REF!</f>
        <v>#REF!</v>
      </c>
      <c r="BH65" s="662"/>
      <c r="BI65" s="662"/>
      <c r="BJ65" s="663"/>
      <c r="BK65" s="166"/>
      <c r="BL65" s="166"/>
      <c r="BM65" s="166"/>
      <c r="BN65" s="177"/>
      <c r="BO65" s="177"/>
      <c r="BP65" s="177"/>
      <c r="BQ65" s="177"/>
      <c r="BR65" s="177"/>
      <c r="BS65" s="177"/>
      <c r="BT65" s="166"/>
      <c r="BU65" s="14"/>
      <c r="BV65" s="14"/>
    </row>
    <row r="66" spans="1:72" s="31" customFormat="1" ht="4.5" customHeight="1">
      <c r="A66" s="703"/>
      <c r="B66" s="703"/>
      <c r="C66" s="703"/>
      <c r="D66" s="703"/>
      <c r="E66" s="703"/>
      <c r="F66" s="703"/>
      <c r="G66" s="703"/>
      <c r="H66" s="703"/>
      <c r="I66" s="703"/>
      <c r="J66" s="703"/>
      <c r="K66" s="703"/>
      <c r="L66" s="703"/>
      <c r="M66" s="703"/>
      <c r="N66" s="703"/>
      <c r="O66" s="703"/>
      <c r="P66" s="703"/>
      <c r="Q66" s="703"/>
      <c r="R66" s="703"/>
      <c r="S66" s="703"/>
      <c r="T66" s="703"/>
      <c r="U66" s="703"/>
      <c r="V66" s="703"/>
      <c r="W66" s="703"/>
      <c r="X66" s="703"/>
      <c r="Y66" s="703"/>
      <c r="Z66" s="703"/>
      <c r="AA66" s="703"/>
      <c r="AB66" s="703"/>
      <c r="AC66" s="703"/>
      <c r="AD66" s="703"/>
      <c r="AE66" s="703"/>
      <c r="AF66" s="703"/>
      <c r="AG66" s="703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</row>
    <row r="67" spans="1:74" s="11" customFormat="1" ht="12">
      <c r="A67" s="345"/>
      <c r="B67" s="705" t="s">
        <v>88</v>
      </c>
      <c r="C67" s="705"/>
      <c r="D67" s="705"/>
      <c r="E67" s="705"/>
      <c r="F67" s="705"/>
      <c r="G67" s="705"/>
      <c r="H67" s="705"/>
      <c r="I67" s="705"/>
      <c r="J67" s="705"/>
      <c r="K67" s="705"/>
      <c r="L67" s="705"/>
      <c r="M67" s="705"/>
      <c r="N67" s="705"/>
      <c r="O67" s="705"/>
      <c r="P67" s="705"/>
      <c r="Q67" s="705"/>
      <c r="R67" s="695">
        <v>0</v>
      </c>
      <c r="S67" s="695"/>
      <c r="T67" s="695"/>
      <c r="U67" s="696"/>
      <c r="V67" s="348"/>
      <c r="W67" s="695">
        <v>0</v>
      </c>
      <c r="X67" s="695"/>
      <c r="Y67" s="695"/>
      <c r="Z67" s="696"/>
      <c r="AA67" s="354"/>
      <c r="AB67" s="697">
        <f>R67+W67</f>
        <v>0</v>
      </c>
      <c r="AC67" s="698"/>
      <c r="AD67" s="698"/>
      <c r="AE67" s="699"/>
      <c r="AF67" s="345"/>
      <c r="AG67" s="345"/>
      <c r="BE67" s="166"/>
      <c r="BF67" s="166"/>
      <c r="BG67" s="662" t="e">
        <f>R67+#REF!</f>
        <v>#REF!</v>
      </c>
      <c r="BH67" s="662"/>
      <c r="BI67" s="662"/>
      <c r="BJ67" s="663"/>
      <c r="BK67" s="166"/>
      <c r="BL67" s="166"/>
      <c r="BM67" s="166"/>
      <c r="BN67" s="177"/>
      <c r="BO67" s="177"/>
      <c r="BP67" s="177"/>
      <c r="BQ67" s="177"/>
      <c r="BR67" s="177"/>
      <c r="BS67" s="177"/>
      <c r="BT67" s="166"/>
      <c r="BU67" s="14"/>
      <c r="BV67" s="14"/>
    </row>
    <row r="68" spans="1:72" s="31" customFormat="1" ht="4.5" customHeight="1">
      <c r="A68" s="703"/>
      <c r="B68" s="703"/>
      <c r="C68" s="703"/>
      <c r="D68" s="703"/>
      <c r="E68" s="703"/>
      <c r="F68" s="703"/>
      <c r="G68" s="703"/>
      <c r="H68" s="703"/>
      <c r="I68" s="703"/>
      <c r="J68" s="703"/>
      <c r="K68" s="703"/>
      <c r="L68" s="703"/>
      <c r="M68" s="703"/>
      <c r="N68" s="703"/>
      <c r="O68" s="703"/>
      <c r="P68" s="703"/>
      <c r="Q68" s="703"/>
      <c r="R68" s="703"/>
      <c r="S68" s="703"/>
      <c r="T68" s="703"/>
      <c r="U68" s="703"/>
      <c r="V68" s="703"/>
      <c r="W68" s="703"/>
      <c r="X68" s="703"/>
      <c r="Y68" s="703"/>
      <c r="Z68" s="703"/>
      <c r="AA68" s="703"/>
      <c r="AB68" s="703"/>
      <c r="AC68" s="703"/>
      <c r="AD68" s="703"/>
      <c r="AE68" s="703"/>
      <c r="AF68" s="703"/>
      <c r="AG68" s="703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</row>
    <row r="69" spans="1:74" s="11" customFormat="1" ht="12">
      <c r="A69" s="345"/>
      <c r="B69" s="705" t="s">
        <v>168</v>
      </c>
      <c r="C69" s="705"/>
      <c r="D69" s="705"/>
      <c r="E69" s="705"/>
      <c r="F69" s="705"/>
      <c r="G69" s="705"/>
      <c r="H69" s="705"/>
      <c r="I69" s="705"/>
      <c r="J69" s="705"/>
      <c r="K69" s="705"/>
      <c r="L69" s="705"/>
      <c r="M69" s="705"/>
      <c r="N69" s="705"/>
      <c r="O69" s="705"/>
      <c r="P69" s="705"/>
      <c r="Q69" s="705"/>
      <c r="R69" s="695">
        <v>0</v>
      </c>
      <c r="S69" s="695"/>
      <c r="T69" s="695"/>
      <c r="U69" s="696"/>
      <c r="V69" s="348"/>
      <c r="W69" s="695">
        <v>0</v>
      </c>
      <c r="X69" s="695"/>
      <c r="Y69" s="695"/>
      <c r="Z69" s="696"/>
      <c r="AA69" s="354"/>
      <c r="AB69" s="697">
        <f>R69+W69</f>
        <v>0</v>
      </c>
      <c r="AC69" s="698"/>
      <c r="AD69" s="698"/>
      <c r="AE69" s="699"/>
      <c r="AF69" s="345"/>
      <c r="AG69" s="345"/>
      <c r="BE69" s="166"/>
      <c r="BF69" s="166"/>
      <c r="BG69" s="662" t="e">
        <f>R69+#REF!</f>
        <v>#REF!</v>
      </c>
      <c r="BH69" s="662"/>
      <c r="BI69" s="662"/>
      <c r="BJ69" s="663"/>
      <c r="BK69" s="166"/>
      <c r="BL69" s="166"/>
      <c r="BM69" s="166"/>
      <c r="BN69" s="177"/>
      <c r="BO69" s="177"/>
      <c r="BP69" s="177"/>
      <c r="BQ69" s="177"/>
      <c r="BR69" s="177"/>
      <c r="BS69" s="177"/>
      <c r="BT69" s="166"/>
      <c r="BU69" s="14"/>
      <c r="BV69" s="14"/>
    </row>
    <row r="70" spans="1:72" s="31" customFormat="1" ht="4.5" customHeight="1">
      <c r="A70" s="703"/>
      <c r="B70" s="703"/>
      <c r="C70" s="703"/>
      <c r="D70" s="703"/>
      <c r="E70" s="703"/>
      <c r="F70" s="703"/>
      <c r="G70" s="703"/>
      <c r="H70" s="703"/>
      <c r="I70" s="703"/>
      <c r="J70" s="703"/>
      <c r="K70" s="703"/>
      <c r="L70" s="703"/>
      <c r="M70" s="703"/>
      <c r="N70" s="703"/>
      <c r="O70" s="703"/>
      <c r="P70" s="703"/>
      <c r="Q70" s="703"/>
      <c r="R70" s="703"/>
      <c r="S70" s="703"/>
      <c r="T70" s="703"/>
      <c r="U70" s="703"/>
      <c r="V70" s="703"/>
      <c r="W70" s="703"/>
      <c r="X70" s="703"/>
      <c r="Y70" s="703"/>
      <c r="Z70" s="703"/>
      <c r="AA70" s="703"/>
      <c r="AB70" s="703"/>
      <c r="AC70" s="703"/>
      <c r="AD70" s="703"/>
      <c r="AE70" s="703"/>
      <c r="AF70" s="703"/>
      <c r="AG70" s="703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</row>
    <row r="71" spans="1:74" s="11" customFormat="1" ht="12">
      <c r="A71" s="345"/>
      <c r="B71" s="705" t="s">
        <v>169</v>
      </c>
      <c r="C71" s="705"/>
      <c r="D71" s="705"/>
      <c r="E71" s="705"/>
      <c r="F71" s="705"/>
      <c r="G71" s="705"/>
      <c r="H71" s="705"/>
      <c r="I71" s="705"/>
      <c r="J71" s="705"/>
      <c r="K71" s="705"/>
      <c r="L71" s="705"/>
      <c r="M71" s="705"/>
      <c r="N71" s="705"/>
      <c r="O71" s="705"/>
      <c r="P71" s="705"/>
      <c r="Q71" s="705"/>
      <c r="R71" s="695">
        <v>0</v>
      </c>
      <c r="S71" s="695"/>
      <c r="T71" s="695"/>
      <c r="U71" s="696"/>
      <c r="V71" s="348"/>
      <c r="W71" s="695">
        <v>0</v>
      </c>
      <c r="X71" s="695"/>
      <c r="Y71" s="695"/>
      <c r="Z71" s="696"/>
      <c r="AA71" s="354"/>
      <c r="AB71" s="697">
        <f>R71+W71</f>
        <v>0</v>
      </c>
      <c r="AC71" s="698"/>
      <c r="AD71" s="698"/>
      <c r="AE71" s="699"/>
      <c r="AF71" s="345"/>
      <c r="AG71" s="345"/>
      <c r="BE71" s="166"/>
      <c r="BF71" s="166"/>
      <c r="BG71" s="662" t="e">
        <f>R71+#REF!</f>
        <v>#REF!</v>
      </c>
      <c r="BH71" s="662"/>
      <c r="BI71" s="662"/>
      <c r="BJ71" s="663"/>
      <c r="BK71" s="166"/>
      <c r="BL71" s="166"/>
      <c r="BM71" s="166"/>
      <c r="BN71" s="177"/>
      <c r="BO71" s="177"/>
      <c r="BP71" s="177"/>
      <c r="BQ71" s="177"/>
      <c r="BR71" s="177"/>
      <c r="BS71" s="177"/>
      <c r="BT71" s="166"/>
      <c r="BU71" s="14"/>
      <c r="BV71" s="14"/>
    </row>
    <row r="72" spans="1:72" s="31" customFormat="1" ht="4.5" customHeight="1">
      <c r="A72" s="703"/>
      <c r="B72" s="703"/>
      <c r="C72" s="703"/>
      <c r="D72" s="703"/>
      <c r="E72" s="703"/>
      <c r="F72" s="703"/>
      <c r="G72" s="703"/>
      <c r="H72" s="703"/>
      <c r="I72" s="703"/>
      <c r="J72" s="703"/>
      <c r="K72" s="703"/>
      <c r="L72" s="703"/>
      <c r="M72" s="703"/>
      <c r="N72" s="703"/>
      <c r="O72" s="703"/>
      <c r="P72" s="703"/>
      <c r="Q72" s="703"/>
      <c r="R72" s="703"/>
      <c r="S72" s="703"/>
      <c r="T72" s="703"/>
      <c r="U72" s="703"/>
      <c r="V72" s="703"/>
      <c r="W72" s="703"/>
      <c r="X72" s="703"/>
      <c r="Y72" s="703"/>
      <c r="Z72" s="703"/>
      <c r="AA72" s="703"/>
      <c r="AB72" s="703"/>
      <c r="AC72" s="703"/>
      <c r="AD72" s="703"/>
      <c r="AE72" s="703"/>
      <c r="AF72" s="703"/>
      <c r="AG72" s="703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</row>
    <row r="73" spans="1:74" s="11" customFormat="1" ht="12">
      <c r="A73" s="345"/>
      <c r="B73" s="705" t="s">
        <v>170</v>
      </c>
      <c r="C73" s="705"/>
      <c r="D73" s="705"/>
      <c r="E73" s="705"/>
      <c r="F73" s="705"/>
      <c r="G73" s="705"/>
      <c r="H73" s="705"/>
      <c r="I73" s="705"/>
      <c r="J73" s="705"/>
      <c r="K73" s="705"/>
      <c r="L73" s="705"/>
      <c r="M73" s="705"/>
      <c r="N73" s="705"/>
      <c r="O73" s="705"/>
      <c r="P73" s="705"/>
      <c r="Q73" s="705"/>
      <c r="R73" s="695">
        <v>0</v>
      </c>
      <c r="S73" s="695"/>
      <c r="T73" s="695"/>
      <c r="U73" s="696"/>
      <c r="V73" s="348"/>
      <c r="W73" s="695">
        <v>0</v>
      </c>
      <c r="X73" s="695"/>
      <c r="Y73" s="695"/>
      <c r="Z73" s="696"/>
      <c r="AA73" s="354"/>
      <c r="AB73" s="697">
        <f>R73+W73</f>
        <v>0</v>
      </c>
      <c r="AC73" s="698"/>
      <c r="AD73" s="698"/>
      <c r="AE73" s="699"/>
      <c r="AF73" s="345"/>
      <c r="AG73" s="345"/>
      <c r="BE73" s="166"/>
      <c r="BF73" s="166"/>
      <c r="BG73" s="662" t="e">
        <f>R73+#REF!</f>
        <v>#REF!</v>
      </c>
      <c r="BH73" s="662"/>
      <c r="BI73" s="662"/>
      <c r="BJ73" s="663"/>
      <c r="BK73" s="166"/>
      <c r="BL73" s="166"/>
      <c r="BM73" s="166"/>
      <c r="BN73" s="177"/>
      <c r="BO73" s="177"/>
      <c r="BP73" s="177"/>
      <c r="BQ73" s="177"/>
      <c r="BR73" s="177"/>
      <c r="BS73" s="177"/>
      <c r="BT73" s="166"/>
      <c r="BU73" s="14"/>
      <c r="BV73" s="14"/>
    </row>
    <row r="74" spans="1:72" s="31" customFormat="1" ht="4.5" customHeight="1">
      <c r="A74" s="703"/>
      <c r="B74" s="703"/>
      <c r="C74" s="703"/>
      <c r="D74" s="703"/>
      <c r="E74" s="703"/>
      <c r="F74" s="703"/>
      <c r="G74" s="703"/>
      <c r="H74" s="703"/>
      <c r="I74" s="703"/>
      <c r="J74" s="703"/>
      <c r="K74" s="703"/>
      <c r="L74" s="703"/>
      <c r="M74" s="703"/>
      <c r="N74" s="703"/>
      <c r="O74" s="703"/>
      <c r="P74" s="703"/>
      <c r="Q74" s="703"/>
      <c r="R74" s="703"/>
      <c r="S74" s="703"/>
      <c r="T74" s="703"/>
      <c r="U74" s="703"/>
      <c r="V74" s="703"/>
      <c r="W74" s="703"/>
      <c r="X74" s="703"/>
      <c r="Y74" s="703"/>
      <c r="Z74" s="703"/>
      <c r="AA74" s="703"/>
      <c r="AB74" s="703"/>
      <c r="AC74" s="703"/>
      <c r="AD74" s="703"/>
      <c r="AE74" s="703"/>
      <c r="AF74" s="703"/>
      <c r="AG74" s="703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</row>
    <row r="75" spans="1:74" s="11" customFormat="1" ht="12">
      <c r="A75" s="345"/>
      <c r="B75" s="705" t="s">
        <v>41</v>
      </c>
      <c r="C75" s="705"/>
      <c r="D75" s="705"/>
      <c r="E75" s="705"/>
      <c r="F75" s="705"/>
      <c r="G75" s="705"/>
      <c r="H75" s="705"/>
      <c r="I75" s="705"/>
      <c r="J75" s="705"/>
      <c r="K75" s="705"/>
      <c r="L75" s="705"/>
      <c r="M75" s="705"/>
      <c r="N75" s="705"/>
      <c r="O75" s="705"/>
      <c r="P75" s="705"/>
      <c r="Q75" s="705"/>
      <c r="R75" s="695">
        <v>0</v>
      </c>
      <c r="S75" s="695"/>
      <c r="T75" s="695"/>
      <c r="U75" s="696"/>
      <c r="V75" s="348"/>
      <c r="W75" s="695">
        <v>0</v>
      </c>
      <c r="X75" s="695"/>
      <c r="Y75" s="695"/>
      <c r="Z75" s="696"/>
      <c r="AA75" s="354"/>
      <c r="AB75" s="697">
        <f>R75+W75</f>
        <v>0</v>
      </c>
      <c r="AC75" s="698"/>
      <c r="AD75" s="698"/>
      <c r="AE75" s="699"/>
      <c r="AF75" s="345"/>
      <c r="AG75" s="345"/>
      <c r="BE75" s="166"/>
      <c r="BF75" s="166"/>
      <c r="BG75" s="662" t="e">
        <f>R75+#REF!</f>
        <v>#REF!</v>
      </c>
      <c r="BH75" s="662"/>
      <c r="BI75" s="662"/>
      <c r="BJ75" s="663"/>
      <c r="BK75" s="166"/>
      <c r="BL75" s="166"/>
      <c r="BM75" s="166"/>
      <c r="BN75" s="177"/>
      <c r="BO75" s="177"/>
      <c r="BP75" s="177"/>
      <c r="BQ75" s="177"/>
      <c r="BR75" s="177"/>
      <c r="BS75" s="177"/>
      <c r="BT75" s="166"/>
      <c r="BU75" s="14"/>
      <c r="BV75" s="14"/>
    </row>
    <row r="76" spans="1:72" s="31" customFormat="1" ht="4.5" customHeight="1">
      <c r="A76" s="703"/>
      <c r="B76" s="703"/>
      <c r="C76" s="703"/>
      <c r="D76" s="703"/>
      <c r="E76" s="703"/>
      <c r="F76" s="703"/>
      <c r="G76" s="703"/>
      <c r="H76" s="703"/>
      <c r="I76" s="703"/>
      <c r="J76" s="703"/>
      <c r="K76" s="703"/>
      <c r="L76" s="703"/>
      <c r="M76" s="703"/>
      <c r="N76" s="703"/>
      <c r="O76" s="703"/>
      <c r="P76" s="703"/>
      <c r="Q76" s="703"/>
      <c r="R76" s="703"/>
      <c r="S76" s="703"/>
      <c r="T76" s="703"/>
      <c r="U76" s="703"/>
      <c r="V76" s="703"/>
      <c r="W76" s="703"/>
      <c r="X76" s="703"/>
      <c r="Y76" s="703"/>
      <c r="Z76" s="703"/>
      <c r="AA76" s="703"/>
      <c r="AB76" s="703"/>
      <c r="AC76" s="703"/>
      <c r="AD76" s="703"/>
      <c r="AE76" s="703"/>
      <c r="AF76" s="703"/>
      <c r="AG76" s="703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</row>
    <row r="77" spans="1:74" s="11" customFormat="1" ht="12">
      <c r="A77" s="345"/>
      <c r="B77" s="705" t="s">
        <v>91</v>
      </c>
      <c r="C77" s="705"/>
      <c r="D77" s="705"/>
      <c r="E77" s="705"/>
      <c r="F77" s="705"/>
      <c r="G77" s="705"/>
      <c r="H77" s="705"/>
      <c r="I77" s="705"/>
      <c r="J77" s="705"/>
      <c r="K77" s="705"/>
      <c r="L77" s="705"/>
      <c r="M77" s="705"/>
      <c r="N77" s="705"/>
      <c r="O77" s="705"/>
      <c r="P77" s="705"/>
      <c r="Q77" s="705"/>
      <c r="R77" s="695">
        <v>0</v>
      </c>
      <c r="S77" s="695"/>
      <c r="T77" s="695"/>
      <c r="U77" s="696"/>
      <c r="V77" s="348"/>
      <c r="W77" s="695">
        <v>0</v>
      </c>
      <c r="X77" s="695"/>
      <c r="Y77" s="695"/>
      <c r="Z77" s="696"/>
      <c r="AA77" s="354"/>
      <c r="AB77" s="697">
        <f>R77+W77</f>
        <v>0</v>
      </c>
      <c r="AC77" s="698"/>
      <c r="AD77" s="698"/>
      <c r="AE77" s="699"/>
      <c r="AF77" s="345"/>
      <c r="AG77" s="345"/>
      <c r="BE77" s="166"/>
      <c r="BF77" s="166"/>
      <c r="BG77" s="662" t="e">
        <f>R77+#REF!</f>
        <v>#REF!</v>
      </c>
      <c r="BH77" s="662"/>
      <c r="BI77" s="662"/>
      <c r="BJ77" s="663"/>
      <c r="BK77" s="166"/>
      <c r="BL77" s="166"/>
      <c r="BM77" s="166"/>
      <c r="BN77" s="177"/>
      <c r="BO77" s="177"/>
      <c r="BP77" s="177"/>
      <c r="BQ77" s="177"/>
      <c r="BR77" s="177"/>
      <c r="BS77" s="177"/>
      <c r="BT77" s="166"/>
      <c r="BU77" s="14"/>
      <c r="BV77" s="14"/>
    </row>
    <row r="78" spans="1:72" s="31" customFormat="1" ht="4.5" customHeight="1">
      <c r="A78" s="703"/>
      <c r="B78" s="703"/>
      <c r="C78" s="703"/>
      <c r="D78" s="703"/>
      <c r="E78" s="703"/>
      <c r="F78" s="703"/>
      <c r="G78" s="703"/>
      <c r="H78" s="703"/>
      <c r="I78" s="703"/>
      <c r="J78" s="703"/>
      <c r="K78" s="703"/>
      <c r="L78" s="703"/>
      <c r="M78" s="703"/>
      <c r="N78" s="703"/>
      <c r="O78" s="703"/>
      <c r="P78" s="703"/>
      <c r="Q78" s="703"/>
      <c r="R78" s="703"/>
      <c r="S78" s="703"/>
      <c r="T78" s="703"/>
      <c r="U78" s="703"/>
      <c r="V78" s="703"/>
      <c r="W78" s="703"/>
      <c r="X78" s="703"/>
      <c r="Y78" s="703"/>
      <c r="Z78" s="703"/>
      <c r="AA78" s="703"/>
      <c r="AB78" s="703"/>
      <c r="AC78" s="703"/>
      <c r="AD78" s="703"/>
      <c r="AE78" s="703"/>
      <c r="AF78" s="703"/>
      <c r="AG78" s="703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</row>
    <row r="79" spans="1:72" s="28" customFormat="1" ht="12">
      <c r="A79" s="356"/>
      <c r="B79" s="346" t="s">
        <v>128</v>
      </c>
      <c r="C79" s="346"/>
      <c r="D79" s="346" t="s">
        <v>129</v>
      </c>
      <c r="E79" s="346"/>
      <c r="F79" s="346"/>
      <c r="G79" s="712"/>
      <c r="H79" s="712"/>
      <c r="I79" s="712"/>
      <c r="J79" s="712"/>
      <c r="K79" s="712"/>
      <c r="L79" s="712"/>
      <c r="M79" s="712"/>
      <c r="N79" s="712"/>
      <c r="O79" s="712"/>
      <c r="P79" s="712"/>
      <c r="Q79" s="356"/>
      <c r="R79" s="695">
        <v>0</v>
      </c>
      <c r="S79" s="695"/>
      <c r="T79" s="695"/>
      <c r="U79" s="696"/>
      <c r="V79" s="348"/>
      <c r="W79" s="695">
        <v>0</v>
      </c>
      <c r="X79" s="695"/>
      <c r="Y79" s="695"/>
      <c r="Z79" s="696"/>
      <c r="AA79" s="354"/>
      <c r="AB79" s="697">
        <f>R79+W79</f>
        <v>0</v>
      </c>
      <c r="AC79" s="698"/>
      <c r="AD79" s="698"/>
      <c r="AE79" s="699"/>
      <c r="AF79" s="345"/>
      <c r="AG79" s="345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66"/>
      <c r="BF79" s="176"/>
      <c r="BG79" s="662" t="e">
        <f>R79+#REF!</f>
        <v>#REF!</v>
      </c>
      <c r="BH79" s="662"/>
      <c r="BI79" s="662"/>
      <c r="BJ79" s="663"/>
      <c r="BK79" s="176"/>
      <c r="BL79" s="176"/>
      <c r="BM79" s="166"/>
      <c r="BN79" s="176"/>
      <c r="BO79" s="176"/>
      <c r="BP79" s="176"/>
      <c r="BQ79" s="176"/>
      <c r="BR79" s="176"/>
      <c r="BS79" s="176"/>
      <c r="BT79" s="176"/>
    </row>
    <row r="80" spans="1:72" s="31" customFormat="1" ht="4.5" customHeight="1">
      <c r="A80" s="703"/>
      <c r="B80" s="703"/>
      <c r="C80" s="703"/>
      <c r="D80" s="703"/>
      <c r="E80" s="703"/>
      <c r="F80" s="703"/>
      <c r="G80" s="703"/>
      <c r="H80" s="703"/>
      <c r="I80" s="703"/>
      <c r="J80" s="703"/>
      <c r="K80" s="703"/>
      <c r="L80" s="703"/>
      <c r="M80" s="703"/>
      <c r="N80" s="703"/>
      <c r="O80" s="703"/>
      <c r="P80" s="703"/>
      <c r="Q80" s="703"/>
      <c r="R80" s="703"/>
      <c r="S80" s="703"/>
      <c r="T80" s="703"/>
      <c r="U80" s="703"/>
      <c r="V80" s="703"/>
      <c r="W80" s="703"/>
      <c r="X80" s="703"/>
      <c r="Y80" s="703"/>
      <c r="Z80" s="703"/>
      <c r="AA80" s="703"/>
      <c r="AB80" s="703"/>
      <c r="AC80" s="703"/>
      <c r="AD80" s="703"/>
      <c r="AE80" s="703"/>
      <c r="AF80" s="703"/>
      <c r="AG80" s="703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</row>
    <row r="81" spans="1:72" s="28" customFormat="1" ht="12">
      <c r="A81" s="356"/>
      <c r="B81" s="346" t="s">
        <v>128</v>
      </c>
      <c r="C81" s="346"/>
      <c r="D81" s="346" t="s">
        <v>129</v>
      </c>
      <c r="E81" s="346"/>
      <c r="F81" s="346"/>
      <c r="G81" s="712"/>
      <c r="H81" s="712"/>
      <c r="I81" s="712"/>
      <c r="J81" s="712"/>
      <c r="K81" s="712"/>
      <c r="L81" s="712"/>
      <c r="M81" s="712"/>
      <c r="N81" s="712"/>
      <c r="O81" s="712"/>
      <c r="P81" s="712"/>
      <c r="Q81" s="356"/>
      <c r="R81" s="695">
        <v>0</v>
      </c>
      <c r="S81" s="695"/>
      <c r="T81" s="695"/>
      <c r="U81" s="696"/>
      <c r="V81" s="348"/>
      <c r="W81" s="695">
        <v>0</v>
      </c>
      <c r="X81" s="695"/>
      <c r="Y81" s="695"/>
      <c r="Z81" s="696"/>
      <c r="AA81" s="354"/>
      <c r="AB81" s="697">
        <f>R81+W81</f>
        <v>0</v>
      </c>
      <c r="AC81" s="698"/>
      <c r="AD81" s="698"/>
      <c r="AE81" s="699"/>
      <c r="AF81" s="345"/>
      <c r="AG81" s="345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66"/>
      <c r="BF81" s="176"/>
      <c r="BG81" s="662" t="e">
        <f>R81+#REF!</f>
        <v>#REF!</v>
      </c>
      <c r="BH81" s="662"/>
      <c r="BI81" s="662"/>
      <c r="BJ81" s="663"/>
      <c r="BK81" s="176"/>
      <c r="BL81" s="176"/>
      <c r="BM81" s="166"/>
      <c r="BN81" s="176"/>
      <c r="BO81" s="176"/>
      <c r="BP81" s="176"/>
      <c r="BQ81" s="176"/>
      <c r="BR81" s="176"/>
      <c r="BS81" s="176"/>
      <c r="BT81" s="176"/>
    </row>
    <row r="82" spans="1:72" s="31" customFormat="1" ht="4.5" customHeight="1">
      <c r="A82" s="703"/>
      <c r="B82" s="703"/>
      <c r="C82" s="703"/>
      <c r="D82" s="703"/>
      <c r="E82" s="703"/>
      <c r="F82" s="703"/>
      <c r="G82" s="703"/>
      <c r="H82" s="703"/>
      <c r="I82" s="703"/>
      <c r="J82" s="703"/>
      <c r="K82" s="703"/>
      <c r="L82" s="703"/>
      <c r="M82" s="703"/>
      <c r="N82" s="703"/>
      <c r="O82" s="703"/>
      <c r="P82" s="703"/>
      <c r="Q82" s="703"/>
      <c r="R82" s="703"/>
      <c r="S82" s="703"/>
      <c r="T82" s="703"/>
      <c r="U82" s="703"/>
      <c r="V82" s="703"/>
      <c r="W82" s="703"/>
      <c r="X82" s="703"/>
      <c r="Y82" s="703"/>
      <c r="Z82" s="703"/>
      <c r="AA82" s="703"/>
      <c r="AB82" s="703"/>
      <c r="AC82" s="703"/>
      <c r="AD82" s="703"/>
      <c r="AE82" s="703"/>
      <c r="AF82" s="703"/>
      <c r="AG82" s="703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</row>
    <row r="83" spans="1:72" s="28" customFormat="1" ht="12">
      <c r="A83" s="356"/>
      <c r="B83" s="357" t="s">
        <v>95</v>
      </c>
      <c r="C83" s="357"/>
      <c r="D83" s="357"/>
      <c r="E83" s="357"/>
      <c r="F83" s="357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356"/>
      <c r="R83" s="695">
        <v>0</v>
      </c>
      <c r="S83" s="695"/>
      <c r="T83" s="695"/>
      <c r="U83" s="696"/>
      <c r="V83" s="348"/>
      <c r="W83" s="695">
        <v>0</v>
      </c>
      <c r="X83" s="695"/>
      <c r="Y83" s="695"/>
      <c r="Z83" s="696"/>
      <c r="AA83" s="354"/>
      <c r="AB83" s="697">
        <f>R83+W83</f>
        <v>0</v>
      </c>
      <c r="AC83" s="698"/>
      <c r="AD83" s="698"/>
      <c r="AE83" s="699"/>
      <c r="AF83" s="345"/>
      <c r="AG83" s="345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66"/>
      <c r="BF83" s="176"/>
      <c r="BG83" s="662" t="e">
        <f>R83+#REF!</f>
        <v>#REF!</v>
      </c>
      <c r="BH83" s="662"/>
      <c r="BI83" s="662"/>
      <c r="BJ83" s="663"/>
      <c r="BK83" s="176"/>
      <c r="BL83" s="176"/>
      <c r="BM83" s="166"/>
      <c r="BN83" s="176"/>
      <c r="BO83" s="176"/>
      <c r="BP83" s="176"/>
      <c r="BQ83" s="176"/>
      <c r="BR83" s="176"/>
      <c r="BS83" s="176"/>
      <c r="BT83" s="176"/>
    </row>
    <row r="84" spans="1:72" s="31" customFormat="1" ht="4.5" customHeight="1">
      <c r="A84" s="355"/>
      <c r="B84" s="355"/>
      <c r="C84" s="355"/>
      <c r="D84" s="355"/>
      <c r="E84" s="355"/>
      <c r="F84" s="355"/>
      <c r="G84" s="355"/>
      <c r="H84" s="355"/>
      <c r="I84" s="355"/>
      <c r="J84" s="355"/>
      <c r="K84" s="355"/>
      <c r="L84" s="355"/>
      <c r="M84" s="355"/>
      <c r="N84" s="355"/>
      <c r="O84" s="355"/>
      <c r="P84" s="355"/>
      <c r="Q84" s="355"/>
      <c r="R84" s="355"/>
      <c r="S84" s="355"/>
      <c r="T84" s="355"/>
      <c r="U84" s="355"/>
      <c r="V84" s="355"/>
      <c r="W84" s="355"/>
      <c r="X84" s="355"/>
      <c r="Y84" s="355"/>
      <c r="Z84" s="355"/>
      <c r="AA84" s="355"/>
      <c r="AB84" s="355"/>
      <c r="AC84" s="355"/>
      <c r="AD84" s="355"/>
      <c r="AE84" s="355"/>
      <c r="AF84" s="355"/>
      <c r="AG84" s="35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</row>
    <row r="85" spans="1:74" s="11" customFormat="1" ht="12.75" thickBot="1">
      <c r="A85" s="345"/>
      <c r="B85" s="780" t="s">
        <v>68</v>
      </c>
      <c r="C85" s="781"/>
      <c r="D85" s="781"/>
      <c r="E85" s="781"/>
      <c r="F85" s="781"/>
      <c r="G85" s="781"/>
      <c r="H85" s="781"/>
      <c r="I85" s="781"/>
      <c r="J85" s="781"/>
      <c r="K85" s="781"/>
      <c r="L85" s="781"/>
      <c r="M85" s="781"/>
      <c r="N85" s="781"/>
      <c r="O85" s="781"/>
      <c r="P85" s="782"/>
      <c r="Q85" s="346"/>
      <c r="R85" s="706">
        <f>SUM(R61:U84)</f>
        <v>0</v>
      </c>
      <c r="S85" s="707"/>
      <c r="T85" s="707"/>
      <c r="U85" s="708"/>
      <c r="V85" s="348"/>
      <c r="W85" s="706">
        <f>SUM(W61:Z84)</f>
        <v>0</v>
      </c>
      <c r="X85" s="707"/>
      <c r="Y85" s="707"/>
      <c r="Z85" s="708"/>
      <c r="AA85" s="354"/>
      <c r="AB85" s="709">
        <f>SUM(AB61:AE84)</f>
        <v>0</v>
      </c>
      <c r="AC85" s="710"/>
      <c r="AD85" s="710"/>
      <c r="AE85" s="711"/>
      <c r="AF85" s="345"/>
      <c r="AG85" s="345"/>
      <c r="BE85" s="166"/>
      <c r="BF85" s="166"/>
      <c r="BG85" s="660" t="e">
        <f>R85+#REF!</f>
        <v>#REF!</v>
      </c>
      <c r="BH85" s="660"/>
      <c r="BI85" s="660"/>
      <c r="BJ85" s="661"/>
      <c r="BK85" s="166"/>
      <c r="BL85" s="166"/>
      <c r="BM85" s="166"/>
      <c r="BN85" s="177"/>
      <c r="BO85" s="177"/>
      <c r="BP85" s="177"/>
      <c r="BQ85" s="177"/>
      <c r="BR85" s="177"/>
      <c r="BS85" s="177"/>
      <c r="BT85" s="166"/>
      <c r="BU85" s="14"/>
      <c r="BV85" s="14"/>
    </row>
    <row r="86" spans="1:72" s="93" customFormat="1" ht="12">
      <c r="A86" s="704"/>
      <c r="B86" s="704"/>
      <c r="C86" s="704"/>
      <c r="D86" s="704"/>
      <c r="E86" s="704"/>
      <c r="F86" s="704"/>
      <c r="G86" s="704"/>
      <c r="H86" s="704"/>
      <c r="I86" s="704"/>
      <c r="J86" s="704"/>
      <c r="K86" s="704"/>
      <c r="L86" s="704"/>
      <c r="M86" s="704"/>
      <c r="N86" s="704"/>
      <c r="O86" s="704"/>
      <c r="P86" s="704"/>
      <c r="Q86" s="704"/>
      <c r="R86" s="704"/>
      <c r="S86" s="704"/>
      <c r="T86" s="704"/>
      <c r="U86" s="704"/>
      <c r="V86" s="704"/>
      <c r="W86" s="704"/>
      <c r="X86" s="704"/>
      <c r="Y86" s="704"/>
      <c r="Z86" s="704"/>
      <c r="AA86" s="704"/>
      <c r="AB86" s="704"/>
      <c r="AC86" s="704"/>
      <c r="AD86" s="704"/>
      <c r="AE86" s="704"/>
      <c r="AF86" s="704"/>
      <c r="AG86" s="704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E86" s="169"/>
      <c r="BF86" s="173"/>
      <c r="BG86" s="672" t="e">
        <f>IF((BG85=(SUM(BG61:BJ84))),"Ok","Erreur")</f>
        <v>#REF!</v>
      </c>
      <c r="BH86" s="672"/>
      <c r="BI86" s="672"/>
      <c r="BJ86" s="672"/>
      <c r="BK86" s="174"/>
      <c r="BL86" s="169"/>
      <c r="BM86" s="169"/>
      <c r="BN86" s="173"/>
      <c r="BO86" s="173"/>
      <c r="BP86" s="173"/>
      <c r="BQ86" s="173"/>
      <c r="BR86" s="174"/>
      <c r="BS86" s="174"/>
      <c r="BT86" s="169"/>
    </row>
    <row r="87" spans="2:72" s="28" customFormat="1" ht="12">
      <c r="B87" s="44" t="s">
        <v>167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38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</row>
    <row r="88" spans="1:72" s="31" customFormat="1" ht="4.5" customHeight="1">
      <c r="A88" s="775"/>
      <c r="B88" s="775"/>
      <c r="C88" s="775"/>
      <c r="D88" s="775"/>
      <c r="E88" s="775"/>
      <c r="F88" s="775"/>
      <c r="G88" s="775"/>
      <c r="H88" s="775"/>
      <c r="I88" s="775"/>
      <c r="J88" s="775"/>
      <c r="K88" s="775"/>
      <c r="L88" s="775"/>
      <c r="M88" s="775"/>
      <c r="N88" s="775"/>
      <c r="O88" s="775"/>
      <c r="P88" s="775"/>
      <c r="Q88" s="775"/>
      <c r="R88" s="775"/>
      <c r="S88" s="775"/>
      <c r="T88" s="775"/>
      <c r="U88" s="775"/>
      <c r="V88" s="775"/>
      <c r="W88" s="775"/>
      <c r="X88" s="775"/>
      <c r="Y88" s="775"/>
      <c r="Z88" s="775"/>
      <c r="AA88" s="775"/>
      <c r="AB88" s="775"/>
      <c r="AC88" s="775"/>
      <c r="AD88" s="775"/>
      <c r="AE88" s="775"/>
      <c r="AF88" s="775"/>
      <c r="AG88" s="7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</row>
    <row r="89" spans="1:74" s="11" customFormat="1" ht="12">
      <c r="A89" s="345"/>
      <c r="B89" s="705" t="s">
        <v>31</v>
      </c>
      <c r="C89" s="705"/>
      <c r="D89" s="705"/>
      <c r="E89" s="705"/>
      <c r="F89" s="705"/>
      <c r="G89" s="705"/>
      <c r="H89" s="705"/>
      <c r="I89" s="705"/>
      <c r="J89" s="705"/>
      <c r="K89" s="705"/>
      <c r="L89" s="705"/>
      <c r="M89" s="705"/>
      <c r="N89" s="705"/>
      <c r="O89" s="705"/>
      <c r="P89" s="705"/>
      <c r="Q89" s="705"/>
      <c r="R89" s="695">
        <v>0</v>
      </c>
      <c r="S89" s="695"/>
      <c r="T89" s="695"/>
      <c r="U89" s="696"/>
      <c r="V89" s="348"/>
      <c r="W89" s="695">
        <v>0</v>
      </c>
      <c r="X89" s="695"/>
      <c r="Y89" s="695"/>
      <c r="Z89" s="696"/>
      <c r="AA89" s="354"/>
      <c r="AB89" s="697">
        <f>R89+W89</f>
        <v>0</v>
      </c>
      <c r="AC89" s="698"/>
      <c r="AD89" s="698"/>
      <c r="AE89" s="699"/>
      <c r="AF89" s="345"/>
      <c r="AG89" s="345"/>
      <c r="BE89" s="166"/>
      <c r="BF89" s="166"/>
      <c r="BG89" s="662" t="e">
        <f>R89+#REF!</f>
        <v>#REF!</v>
      </c>
      <c r="BH89" s="662"/>
      <c r="BI89" s="662"/>
      <c r="BJ89" s="663"/>
      <c r="BK89" s="166"/>
      <c r="BL89" s="166"/>
      <c r="BM89" s="166"/>
      <c r="BN89" s="177"/>
      <c r="BO89" s="177"/>
      <c r="BP89" s="177"/>
      <c r="BQ89" s="177"/>
      <c r="BR89" s="177"/>
      <c r="BS89" s="177"/>
      <c r="BT89" s="166"/>
      <c r="BU89" s="14"/>
      <c r="BV89" s="14"/>
    </row>
    <row r="90" spans="1:72" s="31" customFormat="1" ht="4.5" customHeight="1">
      <c r="A90" s="703"/>
      <c r="B90" s="703"/>
      <c r="C90" s="703"/>
      <c r="D90" s="703"/>
      <c r="E90" s="703"/>
      <c r="F90" s="703"/>
      <c r="G90" s="703"/>
      <c r="H90" s="703"/>
      <c r="I90" s="703"/>
      <c r="J90" s="703"/>
      <c r="K90" s="703"/>
      <c r="L90" s="703"/>
      <c r="M90" s="703"/>
      <c r="N90" s="703"/>
      <c r="O90" s="703"/>
      <c r="P90" s="703"/>
      <c r="Q90" s="703"/>
      <c r="R90" s="703"/>
      <c r="S90" s="703"/>
      <c r="T90" s="703"/>
      <c r="U90" s="703"/>
      <c r="V90" s="703"/>
      <c r="W90" s="703"/>
      <c r="X90" s="703"/>
      <c r="Y90" s="703"/>
      <c r="Z90" s="703"/>
      <c r="AA90" s="703"/>
      <c r="AB90" s="703"/>
      <c r="AC90" s="703"/>
      <c r="AD90" s="703"/>
      <c r="AE90" s="703"/>
      <c r="AF90" s="703"/>
      <c r="AG90" s="703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</row>
    <row r="91" spans="1:74" s="11" customFormat="1" ht="12">
      <c r="A91" s="345"/>
      <c r="B91" s="705" t="s">
        <v>106</v>
      </c>
      <c r="C91" s="705"/>
      <c r="D91" s="705"/>
      <c r="E91" s="705"/>
      <c r="F91" s="705"/>
      <c r="G91" s="705"/>
      <c r="H91" s="705"/>
      <c r="I91" s="705"/>
      <c r="J91" s="705"/>
      <c r="K91" s="705"/>
      <c r="L91" s="705"/>
      <c r="M91" s="705"/>
      <c r="N91" s="705"/>
      <c r="O91" s="705"/>
      <c r="P91" s="705"/>
      <c r="Q91" s="705"/>
      <c r="R91" s="695">
        <v>0</v>
      </c>
      <c r="S91" s="695"/>
      <c r="T91" s="695"/>
      <c r="U91" s="696"/>
      <c r="V91" s="348"/>
      <c r="W91" s="695">
        <v>0</v>
      </c>
      <c r="X91" s="695"/>
      <c r="Y91" s="695"/>
      <c r="Z91" s="696"/>
      <c r="AA91" s="354"/>
      <c r="AB91" s="697">
        <f>R91+W91</f>
        <v>0</v>
      </c>
      <c r="AC91" s="698"/>
      <c r="AD91" s="698"/>
      <c r="AE91" s="699"/>
      <c r="AF91" s="345"/>
      <c r="AG91" s="345"/>
      <c r="BE91" s="166"/>
      <c r="BF91" s="166"/>
      <c r="BG91" s="662" t="e">
        <f>R91+#REF!</f>
        <v>#REF!</v>
      </c>
      <c r="BH91" s="662"/>
      <c r="BI91" s="662"/>
      <c r="BJ91" s="663"/>
      <c r="BK91" s="166"/>
      <c r="BL91" s="166"/>
      <c r="BM91" s="166"/>
      <c r="BN91" s="177"/>
      <c r="BO91" s="177"/>
      <c r="BP91" s="177"/>
      <c r="BQ91" s="177"/>
      <c r="BR91" s="177"/>
      <c r="BS91" s="177"/>
      <c r="BT91" s="166"/>
      <c r="BU91" s="14"/>
      <c r="BV91" s="14"/>
    </row>
    <row r="92" spans="1:72" s="31" customFormat="1" ht="4.5" customHeight="1">
      <c r="A92" s="703"/>
      <c r="B92" s="703"/>
      <c r="C92" s="703"/>
      <c r="D92" s="703"/>
      <c r="E92" s="703"/>
      <c r="F92" s="703"/>
      <c r="G92" s="703"/>
      <c r="H92" s="703"/>
      <c r="I92" s="703"/>
      <c r="J92" s="703"/>
      <c r="K92" s="703"/>
      <c r="L92" s="703"/>
      <c r="M92" s="703"/>
      <c r="N92" s="703"/>
      <c r="O92" s="703"/>
      <c r="P92" s="703"/>
      <c r="Q92" s="703"/>
      <c r="R92" s="703"/>
      <c r="S92" s="703"/>
      <c r="T92" s="703"/>
      <c r="U92" s="703"/>
      <c r="V92" s="703"/>
      <c r="W92" s="703"/>
      <c r="X92" s="703"/>
      <c r="Y92" s="703"/>
      <c r="Z92" s="703"/>
      <c r="AA92" s="703"/>
      <c r="AB92" s="703"/>
      <c r="AC92" s="703"/>
      <c r="AD92" s="703"/>
      <c r="AE92" s="703"/>
      <c r="AF92" s="703"/>
      <c r="AG92" s="703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</row>
    <row r="93" spans="1:74" s="11" customFormat="1" ht="12">
      <c r="A93" s="345"/>
      <c r="B93" s="705" t="s">
        <v>107</v>
      </c>
      <c r="C93" s="705"/>
      <c r="D93" s="705"/>
      <c r="E93" s="705"/>
      <c r="F93" s="705"/>
      <c r="G93" s="705"/>
      <c r="H93" s="705"/>
      <c r="I93" s="705"/>
      <c r="J93" s="705"/>
      <c r="K93" s="705"/>
      <c r="L93" s="705"/>
      <c r="M93" s="705"/>
      <c r="N93" s="705"/>
      <c r="O93" s="705"/>
      <c r="P93" s="705"/>
      <c r="Q93" s="705"/>
      <c r="R93" s="695">
        <v>0</v>
      </c>
      <c r="S93" s="695"/>
      <c r="T93" s="695"/>
      <c r="U93" s="696"/>
      <c r="V93" s="348"/>
      <c r="W93" s="695">
        <v>0</v>
      </c>
      <c r="X93" s="695"/>
      <c r="Y93" s="695"/>
      <c r="Z93" s="696"/>
      <c r="AA93" s="354"/>
      <c r="AB93" s="697">
        <f>R93+W93</f>
        <v>0</v>
      </c>
      <c r="AC93" s="698"/>
      <c r="AD93" s="698"/>
      <c r="AE93" s="699"/>
      <c r="AF93" s="345"/>
      <c r="AG93" s="345"/>
      <c r="BE93" s="166"/>
      <c r="BF93" s="166"/>
      <c r="BG93" s="662" t="e">
        <f>R93+#REF!</f>
        <v>#REF!</v>
      </c>
      <c r="BH93" s="662"/>
      <c r="BI93" s="662"/>
      <c r="BJ93" s="663"/>
      <c r="BK93" s="166"/>
      <c r="BL93" s="166"/>
      <c r="BM93" s="166"/>
      <c r="BN93" s="177"/>
      <c r="BO93" s="177"/>
      <c r="BP93" s="177"/>
      <c r="BQ93" s="177"/>
      <c r="BR93" s="177"/>
      <c r="BS93" s="177"/>
      <c r="BT93" s="166"/>
      <c r="BU93" s="14"/>
      <c r="BV93" s="14"/>
    </row>
    <row r="94" spans="1:72" s="31" customFormat="1" ht="4.5" customHeight="1">
      <c r="A94" s="703"/>
      <c r="B94" s="703"/>
      <c r="C94" s="703"/>
      <c r="D94" s="703"/>
      <c r="E94" s="703"/>
      <c r="F94" s="703"/>
      <c r="G94" s="703"/>
      <c r="H94" s="703"/>
      <c r="I94" s="703"/>
      <c r="J94" s="703"/>
      <c r="K94" s="703"/>
      <c r="L94" s="703"/>
      <c r="M94" s="703"/>
      <c r="N94" s="703"/>
      <c r="O94" s="703"/>
      <c r="P94" s="703"/>
      <c r="Q94" s="703"/>
      <c r="R94" s="703"/>
      <c r="S94" s="703"/>
      <c r="T94" s="703"/>
      <c r="U94" s="703"/>
      <c r="V94" s="703"/>
      <c r="W94" s="703"/>
      <c r="X94" s="703"/>
      <c r="Y94" s="703"/>
      <c r="Z94" s="703"/>
      <c r="AA94" s="703"/>
      <c r="AB94" s="703"/>
      <c r="AC94" s="703"/>
      <c r="AD94" s="703"/>
      <c r="AE94" s="703"/>
      <c r="AF94" s="703"/>
      <c r="AG94" s="703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</row>
    <row r="95" spans="1:72" s="28" customFormat="1" ht="12">
      <c r="A95" s="356"/>
      <c r="B95" s="346" t="s">
        <v>128</v>
      </c>
      <c r="C95" s="346"/>
      <c r="D95" s="346" t="s">
        <v>129</v>
      </c>
      <c r="E95" s="346"/>
      <c r="F95" s="346"/>
      <c r="G95" s="712"/>
      <c r="H95" s="712"/>
      <c r="I95" s="712"/>
      <c r="J95" s="712"/>
      <c r="K95" s="712"/>
      <c r="L95" s="712"/>
      <c r="M95" s="712"/>
      <c r="N95" s="712"/>
      <c r="O95" s="712"/>
      <c r="P95" s="712"/>
      <c r="Q95" s="356"/>
      <c r="R95" s="695">
        <v>0</v>
      </c>
      <c r="S95" s="695"/>
      <c r="T95" s="695"/>
      <c r="U95" s="696"/>
      <c r="V95" s="348"/>
      <c r="W95" s="695">
        <v>0</v>
      </c>
      <c r="X95" s="695"/>
      <c r="Y95" s="695"/>
      <c r="Z95" s="696"/>
      <c r="AA95" s="354"/>
      <c r="AB95" s="697">
        <f>R95+W95</f>
        <v>0</v>
      </c>
      <c r="AC95" s="698"/>
      <c r="AD95" s="698"/>
      <c r="AE95" s="699"/>
      <c r="AF95" s="345"/>
      <c r="AG95" s="345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66"/>
      <c r="BF95" s="176"/>
      <c r="BG95" s="662" t="e">
        <f>R95+#REF!</f>
        <v>#REF!</v>
      </c>
      <c r="BH95" s="662"/>
      <c r="BI95" s="662"/>
      <c r="BJ95" s="663"/>
      <c r="BK95" s="176"/>
      <c r="BL95" s="176"/>
      <c r="BM95" s="166"/>
      <c r="BN95" s="176"/>
      <c r="BO95" s="176"/>
      <c r="BP95" s="176"/>
      <c r="BQ95" s="176"/>
      <c r="BR95" s="176"/>
      <c r="BS95" s="176"/>
      <c r="BT95" s="176"/>
    </row>
    <row r="96" spans="1:72" s="31" customFormat="1" ht="4.5" customHeight="1">
      <c r="A96" s="703"/>
      <c r="B96" s="703"/>
      <c r="C96" s="703"/>
      <c r="D96" s="703"/>
      <c r="E96" s="703"/>
      <c r="F96" s="703"/>
      <c r="G96" s="703"/>
      <c r="H96" s="703"/>
      <c r="I96" s="703"/>
      <c r="J96" s="703"/>
      <c r="K96" s="703"/>
      <c r="L96" s="703"/>
      <c r="M96" s="703"/>
      <c r="N96" s="703"/>
      <c r="O96" s="703"/>
      <c r="P96" s="703"/>
      <c r="Q96" s="703"/>
      <c r="R96" s="703"/>
      <c r="S96" s="703"/>
      <c r="T96" s="703"/>
      <c r="U96" s="703"/>
      <c r="V96" s="703"/>
      <c r="W96" s="703"/>
      <c r="X96" s="703"/>
      <c r="Y96" s="703"/>
      <c r="Z96" s="703"/>
      <c r="AA96" s="703"/>
      <c r="AB96" s="703"/>
      <c r="AC96" s="703"/>
      <c r="AD96" s="703"/>
      <c r="AE96" s="703"/>
      <c r="AF96" s="703"/>
      <c r="AG96" s="703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</row>
    <row r="97" spans="1:72" s="28" customFormat="1" ht="12">
      <c r="A97" s="356"/>
      <c r="B97" s="346" t="s">
        <v>128</v>
      </c>
      <c r="C97" s="346"/>
      <c r="D97" s="346" t="s">
        <v>129</v>
      </c>
      <c r="E97" s="346"/>
      <c r="F97" s="346"/>
      <c r="G97" s="712"/>
      <c r="H97" s="712"/>
      <c r="I97" s="712"/>
      <c r="J97" s="712"/>
      <c r="K97" s="712"/>
      <c r="L97" s="712"/>
      <c r="M97" s="712"/>
      <c r="N97" s="712"/>
      <c r="O97" s="712"/>
      <c r="P97" s="712"/>
      <c r="Q97" s="356"/>
      <c r="R97" s="695">
        <v>0</v>
      </c>
      <c r="S97" s="695"/>
      <c r="T97" s="695"/>
      <c r="U97" s="696"/>
      <c r="V97" s="348"/>
      <c r="W97" s="695">
        <v>0</v>
      </c>
      <c r="X97" s="695"/>
      <c r="Y97" s="695"/>
      <c r="Z97" s="696"/>
      <c r="AA97" s="354"/>
      <c r="AB97" s="697">
        <f>R97+W97</f>
        <v>0</v>
      </c>
      <c r="AC97" s="698"/>
      <c r="AD97" s="698"/>
      <c r="AE97" s="699"/>
      <c r="AF97" s="345"/>
      <c r="AG97" s="345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66"/>
      <c r="BF97" s="176"/>
      <c r="BG97" s="662" t="e">
        <f>R97+#REF!</f>
        <v>#REF!</v>
      </c>
      <c r="BH97" s="662"/>
      <c r="BI97" s="662"/>
      <c r="BJ97" s="663"/>
      <c r="BK97" s="176"/>
      <c r="BL97" s="176"/>
      <c r="BM97" s="166"/>
      <c r="BN97" s="176"/>
      <c r="BO97" s="176"/>
      <c r="BP97" s="176"/>
      <c r="BQ97" s="176"/>
      <c r="BR97" s="176"/>
      <c r="BS97" s="176"/>
      <c r="BT97" s="176"/>
    </row>
    <row r="98" spans="1:72" s="31" customFormat="1" ht="4.5" customHeight="1">
      <c r="A98" s="703"/>
      <c r="B98" s="703"/>
      <c r="C98" s="703"/>
      <c r="D98" s="703"/>
      <c r="E98" s="703"/>
      <c r="F98" s="703"/>
      <c r="G98" s="703"/>
      <c r="H98" s="703"/>
      <c r="I98" s="703"/>
      <c r="J98" s="703"/>
      <c r="K98" s="703"/>
      <c r="L98" s="703"/>
      <c r="M98" s="703"/>
      <c r="N98" s="703"/>
      <c r="O98" s="703"/>
      <c r="P98" s="703"/>
      <c r="Q98" s="703"/>
      <c r="R98" s="703"/>
      <c r="S98" s="703"/>
      <c r="T98" s="703"/>
      <c r="U98" s="703"/>
      <c r="V98" s="703"/>
      <c r="W98" s="703"/>
      <c r="X98" s="703"/>
      <c r="Y98" s="703"/>
      <c r="Z98" s="703"/>
      <c r="AA98" s="703"/>
      <c r="AB98" s="703"/>
      <c r="AC98" s="703"/>
      <c r="AD98" s="703"/>
      <c r="AE98" s="703"/>
      <c r="AF98" s="703"/>
      <c r="AG98" s="703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</row>
    <row r="99" spans="1:72" s="28" customFormat="1" ht="12">
      <c r="A99" s="356"/>
      <c r="B99" s="346" t="s">
        <v>128</v>
      </c>
      <c r="C99" s="346"/>
      <c r="D99" s="346" t="s">
        <v>129</v>
      </c>
      <c r="E99" s="346"/>
      <c r="F99" s="346"/>
      <c r="G99" s="712"/>
      <c r="H99" s="712"/>
      <c r="I99" s="712"/>
      <c r="J99" s="712"/>
      <c r="K99" s="712"/>
      <c r="L99" s="712"/>
      <c r="M99" s="712"/>
      <c r="N99" s="712"/>
      <c r="O99" s="712"/>
      <c r="P99" s="712"/>
      <c r="Q99" s="356"/>
      <c r="R99" s="695">
        <v>0</v>
      </c>
      <c r="S99" s="695"/>
      <c r="T99" s="695"/>
      <c r="U99" s="696"/>
      <c r="V99" s="348"/>
      <c r="W99" s="695">
        <v>0</v>
      </c>
      <c r="X99" s="695"/>
      <c r="Y99" s="695"/>
      <c r="Z99" s="696"/>
      <c r="AA99" s="354"/>
      <c r="AB99" s="697">
        <f>R99+W99</f>
        <v>0</v>
      </c>
      <c r="AC99" s="698"/>
      <c r="AD99" s="698"/>
      <c r="AE99" s="699"/>
      <c r="AF99" s="345"/>
      <c r="AG99" s="345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66"/>
      <c r="BF99" s="176"/>
      <c r="BG99" s="662" t="e">
        <f>R99+#REF!</f>
        <v>#REF!</v>
      </c>
      <c r="BH99" s="662"/>
      <c r="BI99" s="662"/>
      <c r="BJ99" s="663"/>
      <c r="BK99" s="176"/>
      <c r="BL99" s="176"/>
      <c r="BM99" s="166"/>
      <c r="BN99" s="176"/>
      <c r="BO99" s="176"/>
      <c r="BP99" s="176"/>
      <c r="BQ99" s="176"/>
      <c r="BR99" s="176"/>
      <c r="BS99" s="176"/>
      <c r="BT99" s="176"/>
    </row>
    <row r="100" spans="1:72" s="31" customFormat="1" ht="4.5" customHeight="1">
      <c r="A100" s="703"/>
      <c r="B100" s="703"/>
      <c r="C100" s="703"/>
      <c r="D100" s="703"/>
      <c r="E100" s="703"/>
      <c r="F100" s="703"/>
      <c r="G100" s="703"/>
      <c r="H100" s="703"/>
      <c r="I100" s="703"/>
      <c r="J100" s="703"/>
      <c r="K100" s="703"/>
      <c r="L100" s="703"/>
      <c r="M100" s="703"/>
      <c r="N100" s="703"/>
      <c r="O100" s="703"/>
      <c r="P100" s="703"/>
      <c r="Q100" s="703"/>
      <c r="R100" s="703"/>
      <c r="S100" s="703"/>
      <c r="T100" s="703"/>
      <c r="U100" s="703"/>
      <c r="V100" s="703"/>
      <c r="W100" s="703"/>
      <c r="X100" s="703"/>
      <c r="Y100" s="703"/>
      <c r="Z100" s="703"/>
      <c r="AA100" s="703"/>
      <c r="AB100" s="703"/>
      <c r="AC100" s="703"/>
      <c r="AD100" s="703"/>
      <c r="AE100" s="703"/>
      <c r="AF100" s="703"/>
      <c r="AG100" s="703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175"/>
    </row>
    <row r="101" spans="1:72" s="28" customFormat="1" ht="12">
      <c r="A101" s="356"/>
      <c r="B101" s="357" t="s">
        <v>108</v>
      </c>
      <c r="C101" s="357"/>
      <c r="D101" s="357"/>
      <c r="E101" s="357"/>
      <c r="F101" s="357"/>
      <c r="G101" s="358"/>
      <c r="H101" s="358"/>
      <c r="I101" s="358"/>
      <c r="J101" s="358"/>
      <c r="K101" s="358"/>
      <c r="L101" s="358"/>
      <c r="M101" s="358"/>
      <c r="N101" s="358"/>
      <c r="O101" s="358"/>
      <c r="P101" s="358"/>
      <c r="Q101" s="356"/>
      <c r="R101" s="695">
        <v>0</v>
      </c>
      <c r="S101" s="695"/>
      <c r="T101" s="695"/>
      <c r="U101" s="696"/>
      <c r="V101" s="348"/>
      <c r="W101" s="695">
        <v>0</v>
      </c>
      <c r="X101" s="695"/>
      <c r="Y101" s="695"/>
      <c r="Z101" s="696"/>
      <c r="AA101" s="354"/>
      <c r="AB101" s="697">
        <f>R101+W101</f>
        <v>0</v>
      </c>
      <c r="AC101" s="698"/>
      <c r="AD101" s="698"/>
      <c r="AE101" s="699"/>
      <c r="AF101" s="345"/>
      <c r="AG101" s="345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66"/>
      <c r="BF101" s="176"/>
      <c r="BG101" s="662" t="e">
        <f>R101+#REF!</f>
        <v>#REF!</v>
      </c>
      <c r="BH101" s="662"/>
      <c r="BI101" s="662"/>
      <c r="BJ101" s="663"/>
      <c r="BK101" s="176"/>
      <c r="BL101" s="176"/>
      <c r="BM101" s="166"/>
      <c r="BN101" s="176"/>
      <c r="BO101" s="176"/>
      <c r="BP101" s="176"/>
      <c r="BQ101" s="176"/>
      <c r="BR101" s="176"/>
      <c r="BS101" s="176"/>
      <c r="BT101" s="176"/>
    </row>
    <row r="102" spans="1:72" s="31" customFormat="1" ht="4.5" customHeight="1">
      <c r="A102" s="703"/>
      <c r="B102" s="703"/>
      <c r="C102" s="703"/>
      <c r="D102" s="703"/>
      <c r="E102" s="703"/>
      <c r="F102" s="703"/>
      <c r="G102" s="703"/>
      <c r="H102" s="703"/>
      <c r="I102" s="703"/>
      <c r="J102" s="703"/>
      <c r="K102" s="703"/>
      <c r="L102" s="703"/>
      <c r="M102" s="703"/>
      <c r="N102" s="703"/>
      <c r="O102" s="703"/>
      <c r="P102" s="703"/>
      <c r="Q102" s="703"/>
      <c r="R102" s="703"/>
      <c r="S102" s="703"/>
      <c r="T102" s="703"/>
      <c r="U102" s="703"/>
      <c r="V102" s="703"/>
      <c r="W102" s="703"/>
      <c r="X102" s="703"/>
      <c r="Y102" s="703"/>
      <c r="Z102" s="703"/>
      <c r="AA102" s="703"/>
      <c r="AB102" s="703"/>
      <c r="AC102" s="703"/>
      <c r="AD102" s="703"/>
      <c r="AE102" s="703"/>
      <c r="AF102" s="703"/>
      <c r="AG102" s="703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  <c r="BT102" s="175"/>
    </row>
    <row r="103" spans="1:74" s="11" customFormat="1" ht="12.75" thickBot="1">
      <c r="A103" s="345"/>
      <c r="B103" s="780" t="s">
        <v>69</v>
      </c>
      <c r="C103" s="781"/>
      <c r="D103" s="781"/>
      <c r="E103" s="781"/>
      <c r="F103" s="781"/>
      <c r="G103" s="781"/>
      <c r="H103" s="781"/>
      <c r="I103" s="781"/>
      <c r="J103" s="781"/>
      <c r="K103" s="781"/>
      <c r="L103" s="781"/>
      <c r="M103" s="781"/>
      <c r="N103" s="781"/>
      <c r="O103" s="781"/>
      <c r="P103" s="782"/>
      <c r="Q103" s="346"/>
      <c r="R103" s="706">
        <f>SUM(R89:U102)</f>
        <v>0</v>
      </c>
      <c r="S103" s="707"/>
      <c r="T103" s="707"/>
      <c r="U103" s="708"/>
      <c r="V103" s="348"/>
      <c r="W103" s="706">
        <f>SUM(W89:Z102)</f>
        <v>0</v>
      </c>
      <c r="X103" s="707"/>
      <c r="Y103" s="707"/>
      <c r="Z103" s="708"/>
      <c r="AA103" s="354"/>
      <c r="AB103" s="709">
        <f>SUM(AB89:AE102)</f>
        <v>0</v>
      </c>
      <c r="AC103" s="710"/>
      <c r="AD103" s="710"/>
      <c r="AE103" s="711"/>
      <c r="AF103" s="345"/>
      <c r="AG103" s="345"/>
      <c r="BE103" s="166"/>
      <c r="BF103" s="166"/>
      <c r="BG103" s="660" t="e">
        <f>R103+#REF!</f>
        <v>#REF!</v>
      </c>
      <c r="BH103" s="660"/>
      <c r="BI103" s="660"/>
      <c r="BJ103" s="661"/>
      <c r="BK103" s="684"/>
      <c r="BL103" s="685"/>
      <c r="BM103" s="685"/>
      <c r="BN103" s="685"/>
      <c r="BO103" s="177"/>
      <c r="BP103" s="177"/>
      <c r="BQ103" s="177"/>
      <c r="BR103" s="177"/>
      <c r="BS103" s="177"/>
      <c r="BT103" s="166"/>
      <c r="BU103" s="14"/>
      <c r="BV103" s="14"/>
    </row>
    <row r="104" spans="1:74" s="11" customFormat="1" ht="12.75" thickBot="1">
      <c r="A104" s="776"/>
      <c r="B104" s="776"/>
      <c r="C104" s="776"/>
      <c r="D104" s="776"/>
      <c r="E104" s="776"/>
      <c r="F104" s="776"/>
      <c r="G104" s="776"/>
      <c r="H104" s="776"/>
      <c r="I104" s="776"/>
      <c r="J104" s="776"/>
      <c r="K104" s="776"/>
      <c r="L104" s="776"/>
      <c r="M104" s="776"/>
      <c r="N104" s="776"/>
      <c r="O104" s="776"/>
      <c r="P104" s="776"/>
      <c r="Q104" s="776"/>
      <c r="R104" s="776"/>
      <c r="S104" s="776"/>
      <c r="T104" s="776"/>
      <c r="U104" s="776"/>
      <c r="V104" s="776"/>
      <c r="W104" s="776"/>
      <c r="X104" s="776"/>
      <c r="Y104" s="776"/>
      <c r="Z104" s="776"/>
      <c r="AA104" s="776"/>
      <c r="AB104" s="776"/>
      <c r="AC104" s="776"/>
      <c r="AD104" s="776"/>
      <c r="AE104" s="776"/>
      <c r="AF104" s="776"/>
      <c r="AG104" s="776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E104" s="166"/>
      <c r="BF104" s="166"/>
      <c r="BG104" s="672" t="e">
        <f>IF((BG103=(SUM(BG89:BJ102))),"Ok","Erreur")</f>
        <v>#REF!</v>
      </c>
      <c r="BH104" s="672"/>
      <c r="BI104" s="672"/>
      <c r="BJ104" s="672"/>
      <c r="BK104" s="180"/>
      <c r="BL104" s="180"/>
      <c r="BM104" s="180"/>
      <c r="BN104" s="180"/>
      <c r="BO104" s="177"/>
      <c r="BP104" s="177"/>
      <c r="BQ104" s="177"/>
      <c r="BR104" s="177"/>
      <c r="BS104" s="177"/>
      <c r="BT104" s="166"/>
      <c r="BU104" s="14"/>
      <c r="BV104" s="14"/>
    </row>
    <row r="105" spans="1:72" s="93" customFormat="1" ht="12">
      <c r="A105" s="704"/>
      <c r="B105" s="704"/>
      <c r="C105" s="704"/>
      <c r="D105" s="704"/>
      <c r="E105" s="704"/>
      <c r="F105" s="704"/>
      <c r="G105" s="704"/>
      <c r="H105" s="704"/>
      <c r="I105" s="704"/>
      <c r="J105" s="704"/>
      <c r="K105" s="704"/>
      <c r="L105" s="704"/>
      <c r="M105" s="704"/>
      <c r="N105" s="704"/>
      <c r="O105" s="704"/>
      <c r="P105" s="704"/>
      <c r="Q105" s="704"/>
      <c r="R105" s="704"/>
      <c r="S105" s="704"/>
      <c r="T105" s="704"/>
      <c r="U105" s="704"/>
      <c r="V105" s="704"/>
      <c r="W105" s="704"/>
      <c r="X105" s="704"/>
      <c r="Y105" s="704"/>
      <c r="Z105" s="704"/>
      <c r="AA105" s="704"/>
      <c r="AB105" s="704"/>
      <c r="AC105" s="704"/>
      <c r="AD105" s="704"/>
      <c r="AE105" s="704"/>
      <c r="AF105" s="704"/>
      <c r="AG105" s="704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E105" s="169"/>
      <c r="BF105" s="173"/>
      <c r="BG105" s="672" t="e">
        <f>IF((BG104=(SUM(BG80:BJ103))),"Ok","Erreur")</f>
        <v>#REF!</v>
      </c>
      <c r="BH105" s="672"/>
      <c r="BI105" s="672"/>
      <c r="BJ105" s="672"/>
      <c r="BK105" s="174"/>
      <c r="BL105" s="169"/>
      <c r="BM105" s="169"/>
      <c r="BN105" s="173"/>
      <c r="BO105" s="173"/>
      <c r="BP105" s="173"/>
      <c r="BQ105" s="173"/>
      <c r="BR105" s="174"/>
      <c r="BS105" s="174"/>
      <c r="BT105" s="169"/>
    </row>
    <row r="106" spans="2:72" s="28" customFormat="1" ht="12">
      <c r="B106" s="44" t="s">
        <v>286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38"/>
      <c r="BE106" s="176"/>
      <c r="BF106" s="176"/>
      <c r="BG106" s="176"/>
      <c r="BH106" s="176"/>
      <c r="BI106" s="176"/>
      <c r="BJ106" s="176"/>
      <c r="BK106" s="176"/>
      <c r="BL106" s="176"/>
      <c r="BM106" s="176"/>
      <c r="BN106" s="176"/>
      <c r="BO106" s="176"/>
      <c r="BP106" s="176"/>
      <c r="BQ106" s="176"/>
      <c r="BR106" s="176"/>
      <c r="BS106" s="176"/>
      <c r="BT106" s="176"/>
    </row>
    <row r="107" spans="1:72" s="31" customFormat="1" ht="4.5" customHeight="1">
      <c r="A107" s="775"/>
      <c r="B107" s="775"/>
      <c r="C107" s="775"/>
      <c r="D107" s="775"/>
      <c r="E107" s="775"/>
      <c r="F107" s="775"/>
      <c r="G107" s="775"/>
      <c r="H107" s="775"/>
      <c r="I107" s="775"/>
      <c r="J107" s="775"/>
      <c r="K107" s="775"/>
      <c r="L107" s="775"/>
      <c r="M107" s="775"/>
      <c r="N107" s="775"/>
      <c r="O107" s="775"/>
      <c r="P107" s="775"/>
      <c r="Q107" s="775"/>
      <c r="R107" s="775"/>
      <c r="S107" s="775"/>
      <c r="T107" s="775"/>
      <c r="U107" s="775"/>
      <c r="V107" s="775"/>
      <c r="W107" s="775"/>
      <c r="X107" s="775"/>
      <c r="Y107" s="775"/>
      <c r="Z107" s="775"/>
      <c r="AA107" s="775"/>
      <c r="AB107" s="775"/>
      <c r="AC107" s="775"/>
      <c r="AD107" s="775"/>
      <c r="AE107" s="775"/>
      <c r="AF107" s="775"/>
      <c r="AG107" s="775"/>
      <c r="BE107" s="175"/>
      <c r="BF107" s="175"/>
      <c r="BG107" s="175"/>
      <c r="BH107" s="175"/>
      <c r="BI107" s="175"/>
      <c r="BJ107" s="175"/>
      <c r="BK107" s="175"/>
      <c r="BL107" s="175"/>
      <c r="BM107" s="175"/>
      <c r="BN107" s="175"/>
      <c r="BO107" s="175"/>
      <c r="BP107" s="175"/>
      <c r="BQ107" s="175"/>
      <c r="BR107" s="175"/>
      <c r="BS107" s="175"/>
      <c r="BT107" s="175"/>
    </row>
    <row r="108" spans="1:74" s="11" customFormat="1" ht="12">
      <c r="A108" s="345"/>
      <c r="B108" s="705" t="s">
        <v>287</v>
      </c>
      <c r="C108" s="705"/>
      <c r="D108" s="705"/>
      <c r="E108" s="705"/>
      <c r="F108" s="705"/>
      <c r="G108" s="705"/>
      <c r="H108" s="705"/>
      <c r="I108" s="705"/>
      <c r="J108" s="705"/>
      <c r="K108" s="705"/>
      <c r="L108" s="705"/>
      <c r="M108" s="705"/>
      <c r="N108" s="705"/>
      <c r="O108" s="705"/>
      <c r="P108" s="705"/>
      <c r="Q108" s="705"/>
      <c r="R108" s="695">
        <v>0</v>
      </c>
      <c r="S108" s="695"/>
      <c r="T108" s="695"/>
      <c r="U108" s="696"/>
      <c r="V108" s="348"/>
      <c r="W108" s="695">
        <v>0</v>
      </c>
      <c r="X108" s="695"/>
      <c r="Y108" s="695"/>
      <c r="Z108" s="696"/>
      <c r="AA108" s="354"/>
      <c r="AB108" s="697">
        <f>R108+W108</f>
        <v>0</v>
      </c>
      <c r="AC108" s="698"/>
      <c r="AD108" s="698"/>
      <c r="AE108" s="699"/>
      <c r="AF108" s="345"/>
      <c r="AG108" s="345"/>
      <c r="BE108" s="166"/>
      <c r="BF108" s="166"/>
      <c r="BG108" s="662" t="e">
        <f>R108+#REF!</f>
        <v>#REF!</v>
      </c>
      <c r="BH108" s="662"/>
      <c r="BI108" s="662"/>
      <c r="BJ108" s="663"/>
      <c r="BK108" s="166"/>
      <c r="BL108" s="166"/>
      <c r="BM108" s="166"/>
      <c r="BN108" s="177"/>
      <c r="BO108" s="177"/>
      <c r="BP108" s="177"/>
      <c r="BQ108" s="177"/>
      <c r="BR108" s="177"/>
      <c r="BS108" s="177"/>
      <c r="BT108" s="166"/>
      <c r="BU108" s="14"/>
      <c r="BV108" s="14"/>
    </row>
    <row r="109" spans="1:72" s="31" customFormat="1" ht="4.5" customHeight="1">
      <c r="A109" s="703"/>
      <c r="B109" s="703"/>
      <c r="C109" s="703"/>
      <c r="D109" s="703"/>
      <c r="E109" s="703"/>
      <c r="F109" s="703"/>
      <c r="G109" s="703"/>
      <c r="H109" s="703"/>
      <c r="I109" s="703"/>
      <c r="J109" s="703"/>
      <c r="K109" s="703"/>
      <c r="L109" s="703"/>
      <c r="M109" s="703"/>
      <c r="N109" s="703"/>
      <c r="O109" s="703"/>
      <c r="P109" s="703"/>
      <c r="Q109" s="703"/>
      <c r="R109" s="703"/>
      <c r="S109" s="703"/>
      <c r="T109" s="703"/>
      <c r="U109" s="703"/>
      <c r="V109" s="703"/>
      <c r="W109" s="703"/>
      <c r="X109" s="703"/>
      <c r="Y109" s="703"/>
      <c r="Z109" s="703"/>
      <c r="AA109" s="703"/>
      <c r="AB109" s="703"/>
      <c r="AC109" s="703"/>
      <c r="AD109" s="703"/>
      <c r="AE109" s="703"/>
      <c r="AF109" s="703"/>
      <c r="AG109" s="703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</row>
    <row r="110" spans="1:74" s="11" customFormat="1" ht="12">
      <c r="A110" s="345"/>
      <c r="B110" s="705" t="s">
        <v>288</v>
      </c>
      <c r="C110" s="705"/>
      <c r="D110" s="705"/>
      <c r="E110" s="705"/>
      <c r="F110" s="705"/>
      <c r="G110" s="705"/>
      <c r="H110" s="705"/>
      <c r="I110" s="705"/>
      <c r="J110" s="705"/>
      <c r="K110" s="705"/>
      <c r="L110" s="705"/>
      <c r="M110" s="705"/>
      <c r="N110" s="705"/>
      <c r="O110" s="705"/>
      <c r="P110" s="705"/>
      <c r="Q110" s="705"/>
      <c r="R110" s="695">
        <v>0</v>
      </c>
      <c r="S110" s="695"/>
      <c r="T110" s="695"/>
      <c r="U110" s="696"/>
      <c r="V110" s="348"/>
      <c r="W110" s="695">
        <v>0</v>
      </c>
      <c r="X110" s="695"/>
      <c r="Y110" s="695"/>
      <c r="Z110" s="696"/>
      <c r="AA110" s="354"/>
      <c r="AB110" s="697">
        <f>R110+W110</f>
        <v>0</v>
      </c>
      <c r="AC110" s="698"/>
      <c r="AD110" s="698"/>
      <c r="AE110" s="699"/>
      <c r="AF110" s="345"/>
      <c r="AG110" s="345"/>
      <c r="BE110" s="166"/>
      <c r="BF110" s="166"/>
      <c r="BG110" s="662" t="e">
        <f>R110+#REF!</f>
        <v>#REF!</v>
      </c>
      <c r="BH110" s="662"/>
      <c r="BI110" s="662"/>
      <c r="BJ110" s="663"/>
      <c r="BK110" s="166"/>
      <c r="BL110" s="166"/>
      <c r="BM110" s="166"/>
      <c r="BN110" s="177"/>
      <c r="BO110" s="177"/>
      <c r="BP110" s="177"/>
      <c r="BQ110" s="177"/>
      <c r="BR110" s="177"/>
      <c r="BS110" s="177"/>
      <c r="BT110" s="166"/>
      <c r="BU110" s="14"/>
      <c r="BV110" s="14"/>
    </row>
    <row r="111" spans="1:72" s="31" customFormat="1" ht="4.5" customHeight="1">
      <c r="A111" s="703"/>
      <c r="B111" s="703"/>
      <c r="C111" s="703"/>
      <c r="D111" s="703"/>
      <c r="E111" s="703"/>
      <c r="F111" s="703"/>
      <c r="G111" s="703"/>
      <c r="H111" s="703"/>
      <c r="I111" s="703"/>
      <c r="J111" s="703"/>
      <c r="K111" s="703"/>
      <c r="L111" s="703"/>
      <c r="M111" s="703"/>
      <c r="N111" s="703"/>
      <c r="O111" s="703"/>
      <c r="P111" s="703"/>
      <c r="Q111" s="703"/>
      <c r="R111" s="703"/>
      <c r="S111" s="703"/>
      <c r="T111" s="703"/>
      <c r="U111" s="703"/>
      <c r="V111" s="703"/>
      <c r="W111" s="703"/>
      <c r="X111" s="703"/>
      <c r="Y111" s="703"/>
      <c r="Z111" s="703"/>
      <c r="AA111" s="703"/>
      <c r="AB111" s="703"/>
      <c r="AC111" s="703"/>
      <c r="AD111" s="703"/>
      <c r="AE111" s="703"/>
      <c r="AF111" s="703"/>
      <c r="AG111" s="703"/>
      <c r="BE111" s="175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  <c r="BT111" s="175"/>
    </row>
    <row r="112" spans="1:72" s="28" customFormat="1" ht="12">
      <c r="A112" s="356"/>
      <c r="B112" s="346" t="s">
        <v>128</v>
      </c>
      <c r="C112" s="346"/>
      <c r="D112" s="346" t="s">
        <v>129</v>
      </c>
      <c r="E112" s="346"/>
      <c r="F112" s="346"/>
      <c r="G112" s="712"/>
      <c r="H112" s="712"/>
      <c r="I112" s="712"/>
      <c r="J112" s="712"/>
      <c r="K112" s="712"/>
      <c r="L112" s="712"/>
      <c r="M112" s="712"/>
      <c r="N112" s="712"/>
      <c r="O112" s="712"/>
      <c r="P112" s="712"/>
      <c r="Q112" s="356"/>
      <c r="R112" s="695">
        <v>0</v>
      </c>
      <c r="S112" s="695"/>
      <c r="T112" s="695"/>
      <c r="U112" s="696"/>
      <c r="V112" s="348"/>
      <c r="W112" s="695">
        <v>0</v>
      </c>
      <c r="X112" s="695"/>
      <c r="Y112" s="695"/>
      <c r="Z112" s="696"/>
      <c r="AA112" s="354"/>
      <c r="AB112" s="697">
        <f>R112+W112</f>
        <v>0</v>
      </c>
      <c r="AC112" s="698"/>
      <c r="AD112" s="698"/>
      <c r="AE112" s="699"/>
      <c r="AF112" s="345"/>
      <c r="AG112" s="345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66"/>
      <c r="BF112" s="176"/>
      <c r="BG112" s="662" t="e">
        <f>R112+#REF!</f>
        <v>#REF!</v>
      </c>
      <c r="BH112" s="662"/>
      <c r="BI112" s="662"/>
      <c r="BJ112" s="663"/>
      <c r="BK112" s="176"/>
      <c r="BL112" s="176"/>
      <c r="BM112" s="166"/>
      <c r="BN112" s="176"/>
      <c r="BO112" s="176"/>
      <c r="BP112" s="176"/>
      <c r="BQ112" s="176"/>
      <c r="BR112" s="176"/>
      <c r="BS112" s="176"/>
      <c r="BT112" s="176"/>
    </row>
    <row r="113" spans="1:72" s="31" customFormat="1" ht="4.5" customHeight="1">
      <c r="A113" s="703"/>
      <c r="B113" s="703"/>
      <c r="C113" s="703"/>
      <c r="D113" s="703"/>
      <c r="E113" s="703"/>
      <c r="F113" s="703"/>
      <c r="G113" s="703"/>
      <c r="H113" s="703"/>
      <c r="I113" s="703"/>
      <c r="J113" s="703"/>
      <c r="K113" s="703"/>
      <c r="L113" s="703"/>
      <c r="M113" s="703"/>
      <c r="N113" s="703"/>
      <c r="O113" s="703"/>
      <c r="P113" s="703"/>
      <c r="Q113" s="703"/>
      <c r="R113" s="703"/>
      <c r="S113" s="703"/>
      <c r="T113" s="703"/>
      <c r="U113" s="703"/>
      <c r="V113" s="703"/>
      <c r="W113" s="703"/>
      <c r="X113" s="703"/>
      <c r="Y113" s="703"/>
      <c r="Z113" s="703"/>
      <c r="AA113" s="703"/>
      <c r="AB113" s="703"/>
      <c r="AC113" s="703"/>
      <c r="AD113" s="703"/>
      <c r="AE113" s="703"/>
      <c r="AF113" s="703"/>
      <c r="AG113" s="703"/>
      <c r="BE113" s="175"/>
      <c r="BF113" s="175"/>
      <c r="BG113" s="175"/>
      <c r="BH113" s="175"/>
      <c r="BI113" s="175"/>
      <c r="BJ113" s="175"/>
      <c r="BK113" s="175"/>
      <c r="BL113" s="175"/>
      <c r="BM113" s="175"/>
      <c r="BN113" s="175"/>
      <c r="BO113" s="175"/>
      <c r="BP113" s="175"/>
      <c r="BQ113" s="175"/>
      <c r="BR113" s="175"/>
      <c r="BS113" s="175"/>
      <c r="BT113" s="175"/>
    </row>
    <row r="114" spans="1:72" s="28" customFormat="1" ht="12">
      <c r="A114" s="356"/>
      <c r="B114" s="346" t="s">
        <v>128</v>
      </c>
      <c r="C114" s="346"/>
      <c r="D114" s="346" t="s">
        <v>129</v>
      </c>
      <c r="E114" s="346"/>
      <c r="F114" s="346"/>
      <c r="G114" s="712"/>
      <c r="H114" s="712"/>
      <c r="I114" s="712"/>
      <c r="J114" s="712"/>
      <c r="K114" s="712"/>
      <c r="L114" s="712"/>
      <c r="M114" s="712"/>
      <c r="N114" s="712"/>
      <c r="O114" s="712"/>
      <c r="P114" s="712"/>
      <c r="Q114" s="356"/>
      <c r="R114" s="695">
        <v>0</v>
      </c>
      <c r="S114" s="695"/>
      <c r="T114" s="695"/>
      <c r="U114" s="696"/>
      <c r="V114" s="348"/>
      <c r="W114" s="695">
        <v>0</v>
      </c>
      <c r="X114" s="695"/>
      <c r="Y114" s="695"/>
      <c r="Z114" s="696"/>
      <c r="AA114" s="354"/>
      <c r="AB114" s="697">
        <f>R114+W114</f>
        <v>0</v>
      </c>
      <c r="AC114" s="698"/>
      <c r="AD114" s="698"/>
      <c r="AE114" s="699"/>
      <c r="AF114" s="345"/>
      <c r="AG114" s="345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66"/>
      <c r="BF114" s="176"/>
      <c r="BG114" s="662" t="e">
        <f>R114+#REF!</f>
        <v>#REF!</v>
      </c>
      <c r="BH114" s="662"/>
      <c r="BI114" s="662"/>
      <c r="BJ114" s="663"/>
      <c r="BK114" s="176"/>
      <c r="BL114" s="176"/>
      <c r="BM114" s="166"/>
      <c r="BN114" s="176"/>
      <c r="BO114" s="176"/>
      <c r="BP114" s="176"/>
      <c r="BQ114" s="176"/>
      <c r="BR114" s="176"/>
      <c r="BS114" s="176"/>
      <c r="BT114" s="176"/>
    </row>
    <row r="115" spans="1:72" s="31" customFormat="1" ht="4.5" customHeight="1">
      <c r="A115" s="703"/>
      <c r="B115" s="703"/>
      <c r="C115" s="703"/>
      <c r="D115" s="703"/>
      <c r="E115" s="703"/>
      <c r="F115" s="703"/>
      <c r="G115" s="703"/>
      <c r="H115" s="703"/>
      <c r="I115" s="703"/>
      <c r="J115" s="703"/>
      <c r="K115" s="703"/>
      <c r="L115" s="703"/>
      <c r="M115" s="703"/>
      <c r="N115" s="703"/>
      <c r="O115" s="703"/>
      <c r="P115" s="703"/>
      <c r="Q115" s="703"/>
      <c r="R115" s="703"/>
      <c r="S115" s="703"/>
      <c r="T115" s="703"/>
      <c r="U115" s="703"/>
      <c r="V115" s="703"/>
      <c r="W115" s="703"/>
      <c r="X115" s="703"/>
      <c r="Y115" s="703"/>
      <c r="Z115" s="703"/>
      <c r="AA115" s="703"/>
      <c r="AB115" s="703"/>
      <c r="AC115" s="703"/>
      <c r="AD115" s="703"/>
      <c r="AE115" s="703"/>
      <c r="AF115" s="703"/>
      <c r="AG115" s="703"/>
      <c r="BE115" s="175"/>
      <c r="BF115" s="175"/>
      <c r="BG115" s="175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  <c r="BS115" s="175"/>
      <c r="BT115" s="175"/>
    </row>
    <row r="116" spans="1:72" s="28" customFormat="1" ht="12">
      <c r="A116" s="356"/>
      <c r="B116" s="346" t="s">
        <v>128</v>
      </c>
      <c r="C116" s="346"/>
      <c r="D116" s="346" t="s">
        <v>129</v>
      </c>
      <c r="E116" s="346"/>
      <c r="F116" s="346"/>
      <c r="G116" s="712"/>
      <c r="H116" s="712"/>
      <c r="I116" s="712"/>
      <c r="J116" s="712"/>
      <c r="K116" s="712"/>
      <c r="L116" s="712"/>
      <c r="M116" s="712"/>
      <c r="N116" s="712"/>
      <c r="O116" s="712"/>
      <c r="P116" s="712"/>
      <c r="Q116" s="356"/>
      <c r="R116" s="695">
        <v>0</v>
      </c>
      <c r="S116" s="695"/>
      <c r="T116" s="695"/>
      <c r="U116" s="696"/>
      <c r="V116" s="348"/>
      <c r="W116" s="695">
        <v>0</v>
      </c>
      <c r="X116" s="695"/>
      <c r="Y116" s="695"/>
      <c r="Z116" s="696"/>
      <c r="AA116" s="354"/>
      <c r="AB116" s="697">
        <f>R116+W116</f>
        <v>0</v>
      </c>
      <c r="AC116" s="698"/>
      <c r="AD116" s="698"/>
      <c r="AE116" s="699"/>
      <c r="AF116" s="345"/>
      <c r="AG116" s="345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66"/>
      <c r="BF116" s="176"/>
      <c r="BG116" s="662" t="e">
        <f>R116+#REF!</f>
        <v>#REF!</v>
      </c>
      <c r="BH116" s="662"/>
      <c r="BI116" s="662"/>
      <c r="BJ116" s="663"/>
      <c r="BK116" s="176"/>
      <c r="BL116" s="176"/>
      <c r="BM116" s="166"/>
      <c r="BN116" s="176"/>
      <c r="BO116" s="176"/>
      <c r="BP116" s="176"/>
      <c r="BQ116" s="176"/>
      <c r="BR116" s="176"/>
      <c r="BS116" s="176"/>
      <c r="BT116" s="176"/>
    </row>
    <row r="117" spans="1:72" s="31" customFormat="1" ht="4.5" customHeight="1">
      <c r="A117" s="703"/>
      <c r="B117" s="703"/>
      <c r="C117" s="703"/>
      <c r="D117" s="703"/>
      <c r="E117" s="703"/>
      <c r="F117" s="703"/>
      <c r="G117" s="703"/>
      <c r="H117" s="703"/>
      <c r="I117" s="703"/>
      <c r="J117" s="703"/>
      <c r="K117" s="703"/>
      <c r="L117" s="703"/>
      <c r="M117" s="703"/>
      <c r="N117" s="703"/>
      <c r="O117" s="703"/>
      <c r="P117" s="703"/>
      <c r="Q117" s="703"/>
      <c r="R117" s="703"/>
      <c r="S117" s="703"/>
      <c r="T117" s="703"/>
      <c r="U117" s="703"/>
      <c r="V117" s="703"/>
      <c r="W117" s="703"/>
      <c r="X117" s="703"/>
      <c r="Y117" s="703"/>
      <c r="Z117" s="703"/>
      <c r="AA117" s="703"/>
      <c r="AB117" s="703"/>
      <c r="AC117" s="703"/>
      <c r="AD117" s="703"/>
      <c r="AE117" s="703"/>
      <c r="AF117" s="703"/>
      <c r="AG117" s="703"/>
      <c r="BE117" s="175"/>
      <c r="BF117" s="175"/>
      <c r="BG117" s="175"/>
      <c r="BH117" s="175"/>
      <c r="BI117" s="175"/>
      <c r="BJ117" s="175"/>
      <c r="BK117" s="175"/>
      <c r="BL117" s="175"/>
      <c r="BM117" s="175"/>
      <c r="BN117" s="175"/>
      <c r="BO117" s="175"/>
      <c r="BP117" s="175"/>
      <c r="BQ117" s="175"/>
      <c r="BR117" s="175"/>
      <c r="BS117" s="175"/>
      <c r="BT117" s="175"/>
    </row>
    <row r="118" spans="1:72" s="28" customFormat="1" ht="12">
      <c r="A118" s="356"/>
      <c r="B118" s="357" t="s">
        <v>289</v>
      </c>
      <c r="C118" s="357"/>
      <c r="D118" s="357"/>
      <c r="E118" s="357"/>
      <c r="F118" s="357"/>
      <c r="G118" s="358"/>
      <c r="H118" s="358"/>
      <c r="I118" s="358"/>
      <c r="J118" s="358"/>
      <c r="K118" s="358"/>
      <c r="L118" s="358"/>
      <c r="M118" s="358"/>
      <c r="N118" s="358"/>
      <c r="O118" s="358"/>
      <c r="P118" s="358"/>
      <c r="Q118" s="356"/>
      <c r="R118" s="695">
        <v>0</v>
      </c>
      <c r="S118" s="695"/>
      <c r="T118" s="695"/>
      <c r="U118" s="696"/>
      <c r="V118" s="348"/>
      <c r="W118" s="695">
        <v>0</v>
      </c>
      <c r="X118" s="695"/>
      <c r="Y118" s="695"/>
      <c r="Z118" s="696"/>
      <c r="AA118" s="354"/>
      <c r="AB118" s="697">
        <f>R118+W118</f>
        <v>0</v>
      </c>
      <c r="AC118" s="698"/>
      <c r="AD118" s="698"/>
      <c r="AE118" s="699"/>
      <c r="AF118" s="345"/>
      <c r="AG118" s="345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66"/>
      <c r="BF118" s="176"/>
      <c r="BG118" s="662" t="e">
        <f>R118+#REF!</f>
        <v>#REF!</v>
      </c>
      <c r="BH118" s="662"/>
      <c r="BI118" s="662"/>
      <c r="BJ118" s="663"/>
      <c r="BK118" s="176"/>
      <c r="BL118" s="176"/>
      <c r="BM118" s="166"/>
      <c r="BN118" s="176"/>
      <c r="BO118" s="176"/>
      <c r="BP118" s="176"/>
      <c r="BQ118" s="176"/>
      <c r="BR118" s="176"/>
      <c r="BS118" s="176"/>
      <c r="BT118" s="176"/>
    </row>
    <row r="119" spans="1:72" s="31" customFormat="1" ht="4.5" customHeight="1">
      <c r="A119" s="703"/>
      <c r="B119" s="703"/>
      <c r="C119" s="703"/>
      <c r="D119" s="703"/>
      <c r="E119" s="703"/>
      <c r="F119" s="703"/>
      <c r="G119" s="703"/>
      <c r="H119" s="703"/>
      <c r="I119" s="703"/>
      <c r="J119" s="703"/>
      <c r="K119" s="703"/>
      <c r="L119" s="703"/>
      <c r="M119" s="703"/>
      <c r="N119" s="703"/>
      <c r="O119" s="703"/>
      <c r="P119" s="703"/>
      <c r="Q119" s="703"/>
      <c r="R119" s="703"/>
      <c r="S119" s="703"/>
      <c r="T119" s="703"/>
      <c r="U119" s="703"/>
      <c r="V119" s="703"/>
      <c r="W119" s="703"/>
      <c r="X119" s="703"/>
      <c r="Y119" s="703"/>
      <c r="Z119" s="703"/>
      <c r="AA119" s="703"/>
      <c r="AB119" s="703"/>
      <c r="AC119" s="703"/>
      <c r="AD119" s="703"/>
      <c r="AE119" s="703"/>
      <c r="AF119" s="703"/>
      <c r="AG119" s="703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</row>
    <row r="120" spans="1:74" s="11" customFormat="1" ht="12.75" thickBot="1">
      <c r="A120" s="345"/>
      <c r="B120" s="780" t="s">
        <v>291</v>
      </c>
      <c r="C120" s="781"/>
      <c r="D120" s="781"/>
      <c r="E120" s="781"/>
      <c r="F120" s="781"/>
      <c r="G120" s="781"/>
      <c r="H120" s="781"/>
      <c r="I120" s="781"/>
      <c r="J120" s="781"/>
      <c r="K120" s="781"/>
      <c r="L120" s="781"/>
      <c r="M120" s="781"/>
      <c r="N120" s="781"/>
      <c r="O120" s="781"/>
      <c r="P120" s="782"/>
      <c r="Q120" s="346"/>
      <c r="R120" s="706">
        <f>SUM(R108:U119)</f>
        <v>0</v>
      </c>
      <c r="S120" s="707"/>
      <c r="T120" s="707"/>
      <c r="U120" s="708"/>
      <c r="V120" s="348"/>
      <c r="W120" s="706">
        <f>SUM(W108:Z119)</f>
        <v>0</v>
      </c>
      <c r="X120" s="707"/>
      <c r="Y120" s="707"/>
      <c r="Z120" s="708"/>
      <c r="AA120" s="354"/>
      <c r="AB120" s="709">
        <f>SUM(AB108:AE119)</f>
        <v>0</v>
      </c>
      <c r="AC120" s="710"/>
      <c r="AD120" s="710"/>
      <c r="AE120" s="711"/>
      <c r="AF120" s="345"/>
      <c r="AG120" s="345"/>
      <c r="BE120" s="166"/>
      <c r="BF120" s="166"/>
      <c r="BG120" s="660" t="e">
        <f>R120+#REF!</f>
        <v>#REF!</v>
      </c>
      <c r="BH120" s="660"/>
      <c r="BI120" s="660"/>
      <c r="BJ120" s="661"/>
      <c r="BK120" s="684"/>
      <c r="BL120" s="685"/>
      <c r="BM120" s="685"/>
      <c r="BN120" s="685"/>
      <c r="BO120" s="177"/>
      <c r="BP120" s="177"/>
      <c r="BQ120" s="177"/>
      <c r="BR120" s="177"/>
      <c r="BS120" s="177"/>
      <c r="BT120" s="166"/>
      <c r="BU120" s="14"/>
      <c r="BV120" s="14"/>
    </row>
    <row r="121" spans="1:74" s="11" customFormat="1" ht="12">
      <c r="A121" s="776"/>
      <c r="B121" s="776"/>
      <c r="C121" s="776"/>
      <c r="D121" s="776"/>
      <c r="E121" s="776"/>
      <c r="F121" s="776"/>
      <c r="G121" s="776"/>
      <c r="H121" s="776"/>
      <c r="I121" s="776"/>
      <c r="J121" s="776"/>
      <c r="K121" s="776"/>
      <c r="L121" s="776"/>
      <c r="M121" s="776"/>
      <c r="N121" s="776"/>
      <c r="O121" s="776"/>
      <c r="P121" s="776"/>
      <c r="Q121" s="776"/>
      <c r="R121" s="776"/>
      <c r="S121" s="776"/>
      <c r="T121" s="776"/>
      <c r="U121" s="776"/>
      <c r="V121" s="776"/>
      <c r="W121" s="776"/>
      <c r="X121" s="776"/>
      <c r="Y121" s="776"/>
      <c r="Z121" s="776"/>
      <c r="AA121" s="776"/>
      <c r="AB121" s="776"/>
      <c r="AC121" s="776"/>
      <c r="AD121" s="776"/>
      <c r="AE121" s="776"/>
      <c r="AF121" s="776"/>
      <c r="AG121" s="776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198"/>
      <c r="AS121" s="198"/>
      <c r="AT121" s="198"/>
      <c r="AU121" s="198"/>
      <c r="AV121" s="198"/>
      <c r="AW121" s="198"/>
      <c r="AX121" s="198"/>
      <c r="AY121" s="198"/>
      <c r="AZ121" s="198"/>
      <c r="BA121" s="198"/>
      <c r="BB121" s="198"/>
      <c r="BC121" s="198"/>
      <c r="BE121" s="166"/>
      <c r="BF121" s="166"/>
      <c r="BG121" s="672" t="e">
        <f>IF((BG120=(SUM(BG108:BJ119))),"Ok","Erreur")</f>
        <v>#REF!</v>
      </c>
      <c r="BH121" s="672"/>
      <c r="BI121" s="672"/>
      <c r="BJ121" s="672"/>
      <c r="BK121" s="180"/>
      <c r="BL121" s="180"/>
      <c r="BM121" s="180"/>
      <c r="BN121" s="180"/>
      <c r="BO121" s="177"/>
      <c r="BP121" s="177"/>
      <c r="BQ121" s="177"/>
      <c r="BR121" s="177"/>
      <c r="BS121" s="177"/>
      <c r="BT121" s="166"/>
      <c r="BU121" s="14"/>
      <c r="BV121" s="14"/>
    </row>
    <row r="122" spans="1:72" s="93" customFormat="1" ht="12">
      <c r="A122" s="704"/>
      <c r="B122" s="704"/>
      <c r="C122" s="704"/>
      <c r="D122" s="704"/>
      <c r="E122" s="704"/>
      <c r="F122" s="704"/>
      <c r="G122" s="704"/>
      <c r="H122" s="704"/>
      <c r="I122" s="704"/>
      <c r="J122" s="704"/>
      <c r="K122" s="704"/>
      <c r="L122" s="704"/>
      <c r="M122" s="704"/>
      <c r="N122" s="704"/>
      <c r="O122" s="704"/>
      <c r="P122" s="704"/>
      <c r="Q122" s="704"/>
      <c r="R122" s="704"/>
      <c r="S122" s="704"/>
      <c r="T122" s="704"/>
      <c r="U122" s="704"/>
      <c r="V122" s="704"/>
      <c r="W122" s="704"/>
      <c r="X122" s="704"/>
      <c r="Y122" s="704"/>
      <c r="Z122" s="704"/>
      <c r="AA122" s="704"/>
      <c r="AB122" s="704"/>
      <c r="AC122" s="704"/>
      <c r="AD122" s="704"/>
      <c r="AE122" s="704"/>
      <c r="AF122" s="704"/>
      <c r="AG122" s="704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E122" s="169"/>
      <c r="BF122" s="169"/>
      <c r="BG122" s="685"/>
      <c r="BH122" s="685"/>
      <c r="BI122" s="685"/>
      <c r="BJ122" s="685"/>
      <c r="BK122" s="169"/>
      <c r="BL122" s="169"/>
      <c r="BM122" s="169"/>
      <c r="BN122" s="181"/>
      <c r="BO122" s="181"/>
      <c r="BP122" s="181"/>
      <c r="BQ122" s="181"/>
      <c r="BR122" s="181"/>
      <c r="BS122" s="181"/>
      <c r="BT122" s="169"/>
    </row>
    <row r="123" spans="1:74" s="11" customFormat="1" ht="15" customHeight="1" thickBot="1">
      <c r="A123" s="345"/>
      <c r="B123" s="748" t="s">
        <v>70</v>
      </c>
      <c r="C123" s="749"/>
      <c r="D123" s="749"/>
      <c r="E123" s="749"/>
      <c r="F123" s="749"/>
      <c r="G123" s="749"/>
      <c r="H123" s="749"/>
      <c r="I123" s="749"/>
      <c r="J123" s="749"/>
      <c r="K123" s="749"/>
      <c r="L123" s="749"/>
      <c r="M123" s="749"/>
      <c r="N123" s="749"/>
      <c r="O123" s="749"/>
      <c r="P123" s="750"/>
      <c r="Q123" s="346"/>
      <c r="R123" s="744">
        <f>R57+R85+R103+R120</f>
        <v>0</v>
      </c>
      <c r="S123" s="745"/>
      <c r="T123" s="745"/>
      <c r="U123" s="746"/>
      <c r="V123" s="359"/>
      <c r="W123" s="744">
        <f>W57+W85+W103+W120</f>
        <v>0</v>
      </c>
      <c r="X123" s="745"/>
      <c r="Y123" s="745"/>
      <c r="Z123" s="746"/>
      <c r="AA123" s="360"/>
      <c r="AB123" s="709">
        <f>AB57+AB85+AB103+AB120</f>
        <v>0</v>
      </c>
      <c r="AC123" s="710"/>
      <c r="AD123" s="710"/>
      <c r="AE123" s="711"/>
      <c r="AF123" s="345"/>
      <c r="AG123" s="345"/>
      <c r="BE123" s="166"/>
      <c r="BF123" s="178"/>
      <c r="BG123" s="660" t="e">
        <f>R123+#REF!</f>
        <v>#REF!</v>
      </c>
      <c r="BH123" s="660"/>
      <c r="BI123" s="660"/>
      <c r="BJ123" s="661"/>
      <c r="BK123" s="174"/>
      <c r="BL123" s="182"/>
      <c r="BM123" s="166"/>
      <c r="BN123" s="177"/>
      <c r="BO123" s="177"/>
      <c r="BP123" s="177"/>
      <c r="BQ123" s="177"/>
      <c r="BR123" s="177"/>
      <c r="BS123" s="177"/>
      <c r="BT123" s="166"/>
      <c r="BU123" s="14"/>
      <c r="BV123" s="14"/>
    </row>
    <row r="124" spans="1:72" s="93" customFormat="1" ht="12.75" customHeight="1">
      <c r="A124" s="694"/>
      <c r="B124" s="694"/>
      <c r="C124" s="694"/>
      <c r="D124" s="694"/>
      <c r="E124" s="694"/>
      <c r="F124" s="694"/>
      <c r="G124" s="694"/>
      <c r="H124" s="694"/>
      <c r="I124" s="694"/>
      <c r="J124" s="694"/>
      <c r="K124" s="694"/>
      <c r="L124" s="694"/>
      <c r="M124" s="694"/>
      <c r="N124" s="694"/>
      <c r="O124" s="694"/>
      <c r="P124" s="694"/>
      <c r="Q124" s="694"/>
      <c r="R124" s="694"/>
      <c r="S124" s="694"/>
      <c r="T124" s="694"/>
      <c r="U124" s="694"/>
      <c r="V124" s="694"/>
      <c r="W124" s="694"/>
      <c r="X124" s="694"/>
      <c r="Y124" s="694"/>
      <c r="Z124" s="694"/>
      <c r="AA124" s="694"/>
      <c r="AB124" s="694"/>
      <c r="AC124" s="694"/>
      <c r="AD124" s="694"/>
      <c r="AE124" s="694"/>
      <c r="AF124" s="694"/>
      <c r="AG124" s="694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E124" s="169"/>
      <c r="BF124" s="183"/>
      <c r="BG124" s="672" t="e">
        <f>IF((BG123=(BG57+BG85+BG103)),"Ok","Erreur")</f>
        <v>#REF!</v>
      </c>
      <c r="BH124" s="672"/>
      <c r="BI124" s="672"/>
      <c r="BJ124" s="672"/>
      <c r="BK124" s="183"/>
      <c r="BL124" s="169"/>
      <c r="BM124" s="169"/>
      <c r="BN124" s="183"/>
      <c r="BO124" s="183"/>
      <c r="BP124" s="183"/>
      <c r="BQ124" s="183"/>
      <c r="BR124" s="183"/>
      <c r="BS124" s="183"/>
      <c r="BT124" s="169"/>
    </row>
    <row r="125" spans="1:72" s="93" customFormat="1" ht="12">
      <c r="A125" s="694"/>
      <c r="B125" s="694"/>
      <c r="C125" s="694"/>
      <c r="D125" s="694"/>
      <c r="E125" s="694"/>
      <c r="F125" s="694"/>
      <c r="G125" s="694"/>
      <c r="H125" s="694"/>
      <c r="I125" s="694"/>
      <c r="J125" s="694"/>
      <c r="K125" s="694"/>
      <c r="L125" s="694"/>
      <c r="M125" s="694"/>
      <c r="N125" s="694"/>
      <c r="O125" s="694"/>
      <c r="P125" s="694"/>
      <c r="Q125" s="694"/>
      <c r="R125" s="694"/>
      <c r="S125" s="694"/>
      <c r="T125" s="694"/>
      <c r="U125" s="694"/>
      <c r="V125" s="694"/>
      <c r="W125" s="694"/>
      <c r="X125" s="694"/>
      <c r="Y125" s="694"/>
      <c r="Z125" s="694"/>
      <c r="AA125" s="694"/>
      <c r="AB125" s="694"/>
      <c r="AC125" s="694"/>
      <c r="AD125" s="694"/>
      <c r="AE125" s="694"/>
      <c r="AF125" s="694"/>
      <c r="AG125" s="694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E125" s="169"/>
      <c r="BF125" s="183"/>
      <c r="BG125" s="183"/>
      <c r="BH125" s="183"/>
      <c r="BI125" s="183"/>
      <c r="BJ125" s="183"/>
      <c r="BK125" s="183"/>
      <c r="BL125" s="169"/>
      <c r="BM125" s="169"/>
      <c r="BN125" s="183"/>
      <c r="BO125" s="183"/>
      <c r="BP125" s="183"/>
      <c r="BQ125" s="183"/>
      <c r="BR125" s="183"/>
      <c r="BS125" s="183"/>
      <c r="BT125" s="169"/>
    </row>
    <row r="126" spans="1:74" s="11" customFormat="1" ht="12">
      <c r="A126" s="345"/>
      <c r="B126" s="361" t="s">
        <v>158</v>
      </c>
      <c r="C126" s="361" t="s">
        <v>125</v>
      </c>
      <c r="D126" s="362"/>
      <c r="E126" s="362"/>
      <c r="F126" s="362"/>
      <c r="G126" s="362"/>
      <c r="H126" s="362"/>
      <c r="I126" s="362"/>
      <c r="J126" s="362"/>
      <c r="K126" s="362"/>
      <c r="L126" s="362"/>
      <c r="M126" s="362"/>
      <c r="N126" s="362"/>
      <c r="O126" s="362"/>
      <c r="P126" s="362"/>
      <c r="Q126" s="362"/>
      <c r="R126" s="363"/>
      <c r="S126" s="363"/>
      <c r="T126" s="363"/>
      <c r="U126" s="363"/>
      <c r="V126" s="363"/>
      <c r="W126" s="363"/>
      <c r="X126" s="363"/>
      <c r="Y126" s="363"/>
      <c r="Z126" s="363"/>
      <c r="AA126" s="348"/>
      <c r="AB126" s="363"/>
      <c r="AC126" s="363"/>
      <c r="AD126" s="363"/>
      <c r="AE126" s="363"/>
      <c r="AF126" s="345"/>
      <c r="AG126" s="345"/>
      <c r="BE126" s="166"/>
      <c r="BF126" s="683" t="s">
        <v>83</v>
      </c>
      <c r="BG126" s="683"/>
      <c r="BH126" s="683"/>
      <c r="BI126" s="683"/>
      <c r="BJ126" s="683"/>
      <c r="BK126" s="683"/>
      <c r="BL126" s="166"/>
      <c r="BM126" s="166"/>
      <c r="BN126" s="683" t="s">
        <v>83</v>
      </c>
      <c r="BO126" s="683"/>
      <c r="BP126" s="683"/>
      <c r="BQ126" s="683"/>
      <c r="BR126" s="683"/>
      <c r="BS126" s="683"/>
      <c r="BT126" s="166"/>
      <c r="BU126" s="14"/>
      <c r="BV126" s="14"/>
    </row>
    <row r="127" spans="1:72" s="93" customFormat="1" ht="4.5" customHeight="1">
      <c r="A127" s="694"/>
      <c r="B127" s="694"/>
      <c r="C127" s="694"/>
      <c r="D127" s="694"/>
      <c r="E127" s="694"/>
      <c r="F127" s="694"/>
      <c r="G127" s="694"/>
      <c r="H127" s="694"/>
      <c r="I127" s="694"/>
      <c r="J127" s="694"/>
      <c r="K127" s="694"/>
      <c r="L127" s="694"/>
      <c r="M127" s="694"/>
      <c r="N127" s="694"/>
      <c r="O127" s="694"/>
      <c r="P127" s="694"/>
      <c r="Q127" s="694"/>
      <c r="R127" s="694"/>
      <c r="S127" s="694"/>
      <c r="T127" s="694"/>
      <c r="U127" s="694"/>
      <c r="V127" s="694"/>
      <c r="W127" s="694"/>
      <c r="X127" s="694"/>
      <c r="Y127" s="694"/>
      <c r="Z127" s="694"/>
      <c r="AA127" s="694"/>
      <c r="AB127" s="694"/>
      <c r="AC127" s="694"/>
      <c r="AD127" s="694"/>
      <c r="AE127" s="694"/>
      <c r="AF127" s="694"/>
      <c r="AG127" s="694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E127" s="169"/>
      <c r="BF127" s="169"/>
      <c r="BG127" s="169"/>
      <c r="BH127" s="169"/>
      <c r="BI127" s="169"/>
      <c r="BJ127" s="169"/>
      <c r="BK127" s="169"/>
      <c r="BL127" s="169"/>
      <c r="BM127" s="169"/>
      <c r="BN127" s="181"/>
      <c r="BO127" s="181"/>
      <c r="BP127" s="181"/>
      <c r="BQ127" s="181"/>
      <c r="BR127" s="181"/>
      <c r="BS127" s="181"/>
      <c r="BT127" s="169"/>
    </row>
    <row r="128" spans="1:74" s="11" customFormat="1" ht="12.75" customHeight="1">
      <c r="A128" s="345"/>
      <c r="B128" s="345" t="s">
        <v>71</v>
      </c>
      <c r="C128" s="364"/>
      <c r="D128" s="364"/>
      <c r="E128" s="364"/>
      <c r="F128" s="345"/>
      <c r="G128" s="347"/>
      <c r="H128" s="347"/>
      <c r="I128" s="347"/>
      <c r="J128" s="347"/>
      <c r="K128" s="347"/>
      <c r="L128" s="347"/>
      <c r="M128" s="347"/>
      <c r="N128" s="347"/>
      <c r="O128" s="347"/>
      <c r="P128" s="347"/>
      <c r="Q128" s="347"/>
      <c r="R128" s="695">
        <v>0</v>
      </c>
      <c r="S128" s="695"/>
      <c r="T128" s="695"/>
      <c r="U128" s="696"/>
      <c r="V128" s="348"/>
      <c r="W128" s="695">
        <v>0</v>
      </c>
      <c r="X128" s="695"/>
      <c r="Y128" s="695"/>
      <c r="Z128" s="696"/>
      <c r="AA128" s="348"/>
      <c r="AB128" s="697">
        <f>R128+W128</f>
        <v>0</v>
      </c>
      <c r="AC128" s="698"/>
      <c r="AD128" s="698"/>
      <c r="AE128" s="699"/>
      <c r="AF128" s="345"/>
      <c r="AG128" s="345"/>
      <c r="BE128" s="166"/>
      <c r="BF128" s="166"/>
      <c r="BG128" s="662" t="e">
        <f>R128+#REF!</f>
        <v>#REF!</v>
      </c>
      <c r="BH128" s="662"/>
      <c r="BI128" s="662"/>
      <c r="BJ128" s="663"/>
      <c r="BK128" s="166"/>
      <c r="BL128" s="166"/>
      <c r="BM128" s="166"/>
      <c r="BN128" s="177"/>
      <c r="BO128" s="177"/>
      <c r="BP128" s="177"/>
      <c r="BQ128" s="177"/>
      <c r="BR128" s="177"/>
      <c r="BS128" s="177"/>
      <c r="BT128" s="166"/>
      <c r="BU128" s="14"/>
      <c r="BV128" s="14"/>
    </row>
    <row r="129" spans="1:72" s="31" customFormat="1" ht="4.5" customHeight="1">
      <c r="A129" s="703"/>
      <c r="B129" s="703"/>
      <c r="C129" s="703"/>
      <c r="D129" s="703"/>
      <c r="E129" s="703"/>
      <c r="F129" s="703"/>
      <c r="G129" s="703"/>
      <c r="H129" s="703"/>
      <c r="I129" s="703"/>
      <c r="J129" s="703"/>
      <c r="K129" s="703"/>
      <c r="L129" s="703"/>
      <c r="M129" s="703"/>
      <c r="N129" s="703"/>
      <c r="O129" s="703"/>
      <c r="P129" s="703"/>
      <c r="Q129" s="703"/>
      <c r="R129" s="703"/>
      <c r="S129" s="703"/>
      <c r="T129" s="703"/>
      <c r="U129" s="703"/>
      <c r="V129" s="703"/>
      <c r="W129" s="703"/>
      <c r="X129" s="703"/>
      <c r="Y129" s="703"/>
      <c r="Z129" s="703"/>
      <c r="AA129" s="703"/>
      <c r="AB129" s="703"/>
      <c r="AC129" s="703"/>
      <c r="AD129" s="703"/>
      <c r="AE129" s="703"/>
      <c r="AF129" s="703"/>
      <c r="AG129" s="703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  <c r="BT129" s="175"/>
    </row>
    <row r="130" spans="1:74" s="11" customFormat="1" ht="12">
      <c r="A130" s="345"/>
      <c r="B130" s="353" t="s">
        <v>72</v>
      </c>
      <c r="C130" s="353"/>
      <c r="D130" s="353"/>
      <c r="E130" s="353"/>
      <c r="F130" s="353"/>
      <c r="G130" s="353"/>
      <c r="H130" s="353"/>
      <c r="I130" s="353"/>
      <c r="J130" s="353"/>
      <c r="K130" s="353"/>
      <c r="L130" s="353"/>
      <c r="M130" s="353"/>
      <c r="N130" s="353"/>
      <c r="O130" s="353"/>
      <c r="P130" s="353"/>
      <c r="Q130" s="353"/>
      <c r="R130" s="695">
        <v>0</v>
      </c>
      <c r="S130" s="695"/>
      <c r="T130" s="695"/>
      <c r="U130" s="696"/>
      <c r="V130" s="348"/>
      <c r="W130" s="695">
        <v>0</v>
      </c>
      <c r="X130" s="695"/>
      <c r="Y130" s="695"/>
      <c r="Z130" s="696"/>
      <c r="AA130" s="354"/>
      <c r="AB130" s="697">
        <f>R130+W130</f>
        <v>0</v>
      </c>
      <c r="AC130" s="698"/>
      <c r="AD130" s="698"/>
      <c r="AE130" s="699"/>
      <c r="AF130" s="345"/>
      <c r="AG130" s="345"/>
      <c r="BE130" s="166"/>
      <c r="BF130" s="166"/>
      <c r="BG130" s="662" t="e">
        <f>R130+#REF!</f>
        <v>#REF!</v>
      </c>
      <c r="BH130" s="662"/>
      <c r="BI130" s="662"/>
      <c r="BJ130" s="663"/>
      <c r="BK130" s="166"/>
      <c r="BL130" s="166"/>
      <c r="BM130" s="166"/>
      <c r="BN130" s="177"/>
      <c r="BO130" s="177"/>
      <c r="BP130" s="177"/>
      <c r="BQ130" s="177"/>
      <c r="BR130" s="177"/>
      <c r="BS130" s="177"/>
      <c r="BT130" s="166"/>
      <c r="BU130" s="14"/>
      <c r="BV130" s="14"/>
    </row>
    <row r="131" spans="1:72" s="31" customFormat="1" ht="4.5" customHeight="1">
      <c r="A131" s="703"/>
      <c r="B131" s="703"/>
      <c r="C131" s="703"/>
      <c r="D131" s="703"/>
      <c r="E131" s="703"/>
      <c r="F131" s="703"/>
      <c r="G131" s="703"/>
      <c r="H131" s="703"/>
      <c r="I131" s="703"/>
      <c r="J131" s="703"/>
      <c r="K131" s="703"/>
      <c r="L131" s="703"/>
      <c r="M131" s="703"/>
      <c r="N131" s="703"/>
      <c r="O131" s="703"/>
      <c r="P131" s="703"/>
      <c r="Q131" s="703"/>
      <c r="R131" s="703"/>
      <c r="S131" s="703"/>
      <c r="T131" s="703"/>
      <c r="U131" s="703"/>
      <c r="V131" s="703"/>
      <c r="W131" s="703"/>
      <c r="X131" s="703"/>
      <c r="Y131" s="703"/>
      <c r="Z131" s="703"/>
      <c r="AA131" s="703"/>
      <c r="AB131" s="703"/>
      <c r="AC131" s="703"/>
      <c r="AD131" s="703"/>
      <c r="AE131" s="703"/>
      <c r="AF131" s="703"/>
      <c r="AG131" s="703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  <c r="BR131" s="175"/>
      <c r="BS131" s="175"/>
      <c r="BT131" s="175"/>
    </row>
    <row r="132" spans="1:72" s="28" customFormat="1" ht="12">
      <c r="A132" s="356"/>
      <c r="B132" s="346" t="s">
        <v>128</v>
      </c>
      <c r="C132" s="346"/>
      <c r="D132" s="346" t="s">
        <v>129</v>
      </c>
      <c r="E132" s="346"/>
      <c r="F132" s="346"/>
      <c r="G132" s="712"/>
      <c r="H132" s="712"/>
      <c r="I132" s="712"/>
      <c r="J132" s="712"/>
      <c r="K132" s="712"/>
      <c r="L132" s="712"/>
      <c r="M132" s="712"/>
      <c r="N132" s="712"/>
      <c r="O132" s="712"/>
      <c r="P132" s="712"/>
      <c r="Q132" s="356"/>
      <c r="R132" s="695">
        <v>0</v>
      </c>
      <c r="S132" s="695"/>
      <c r="T132" s="695"/>
      <c r="U132" s="696"/>
      <c r="V132" s="348"/>
      <c r="W132" s="695">
        <v>0</v>
      </c>
      <c r="X132" s="695"/>
      <c r="Y132" s="695"/>
      <c r="Z132" s="696"/>
      <c r="AA132" s="354"/>
      <c r="AB132" s="697">
        <f>R132+W132</f>
        <v>0</v>
      </c>
      <c r="AC132" s="698"/>
      <c r="AD132" s="698"/>
      <c r="AE132" s="699"/>
      <c r="AF132" s="345"/>
      <c r="AG132" s="345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66"/>
      <c r="BF132" s="176"/>
      <c r="BG132" s="662" t="e">
        <f>R132+#REF!</f>
        <v>#REF!</v>
      </c>
      <c r="BH132" s="662"/>
      <c r="BI132" s="662"/>
      <c r="BJ132" s="663"/>
      <c r="BK132" s="176"/>
      <c r="BL132" s="176"/>
      <c r="BM132" s="166"/>
      <c r="BN132" s="176"/>
      <c r="BO132" s="176"/>
      <c r="BP132" s="176"/>
      <c r="BQ132" s="176"/>
      <c r="BR132" s="176"/>
      <c r="BS132" s="176"/>
      <c r="BT132" s="176"/>
    </row>
    <row r="133" spans="1:72" s="31" customFormat="1" ht="4.5" customHeight="1">
      <c r="A133" s="703"/>
      <c r="B133" s="703"/>
      <c r="C133" s="703"/>
      <c r="D133" s="703"/>
      <c r="E133" s="703"/>
      <c r="F133" s="703"/>
      <c r="G133" s="703"/>
      <c r="H133" s="703"/>
      <c r="I133" s="703"/>
      <c r="J133" s="703"/>
      <c r="K133" s="703"/>
      <c r="L133" s="703"/>
      <c r="M133" s="703"/>
      <c r="N133" s="703"/>
      <c r="O133" s="703"/>
      <c r="P133" s="703"/>
      <c r="Q133" s="703"/>
      <c r="R133" s="703"/>
      <c r="S133" s="703"/>
      <c r="T133" s="703"/>
      <c r="U133" s="703"/>
      <c r="V133" s="703"/>
      <c r="W133" s="703"/>
      <c r="X133" s="703"/>
      <c r="Y133" s="703"/>
      <c r="Z133" s="703"/>
      <c r="AA133" s="703"/>
      <c r="AB133" s="703"/>
      <c r="AC133" s="703"/>
      <c r="AD133" s="703"/>
      <c r="AE133" s="703"/>
      <c r="AF133" s="703"/>
      <c r="AG133" s="703"/>
      <c r="BE133" s="175"/>
      <c r="BF133" s="175"/>
      <c r="BG133" s="175"/>
      <c r="BH133" s="175"/>
      <c r="BI133" s="175"/>
      <c r="BJ133" s="175"/>
      <c r="BK133" s="175"/>
      <c r="BL133" s="175"/>
      <c r="BM133" s="175"/>
      <c r="BN133" s="175"/>
      <c r="BO133" s="175"/>
      <c r="BP133" s="175"/>
      <c r="BQ133" s="175"/>
      <c r="BR133" s="175"/>
      <c r="BS133" s="175"/>
      <c r="BT133" s="175"/>
    </row>
    <row r="134" spans="1:72" s="28" customFormat="1" ht="12">
      <c r="A134" s="356"/>
      <c r="B134" s="346" t="s">
        <v>128</v>
      </c>
      <c r="C134" s="346"/>
      <c r="D134" s="346" t="s">
        <v>129</v>
      </c>
      <c r="E134" s="346"/>
      <c r="F134" s="346"/>
      <c r="G134" s="712"/>
      <c r="H134" s="712"/>
      <c r="I134" s="712"/>
      <c r="J134" s="712"/>
      <c r="K134" s="712"/>
      <c r="L134" s="712"/>
      <c r="M134" s="712"/>
      <c r="N134" s="712"/>
      <c r="O134" s="712"/>
      <c r="P134" s="712"/>
      <c r="Q134" s="356"/>
      <c r="R134" s="695">
        <v>0</v>
      </c>
      <c r="S134" s="695"/>
      <c r="T134" s="695"/>
      <c r="U134" s="696"/>
      <c r="V134" s="348"/>
      <c r="W134" s="695">
        <v>0</v>
      </c>
      <c r="X134" s="695"/>
      <c r="Y134" s="695"/>
      <c r="Z134" s="696"/>
      <c r="AA134" s="354"/>
      <c r="AB134" s="697">
        <f>R134+W134</f>
        <v>0</v>
      </c>
      <c r="AC134" s="698"/>
      <c r="AD134" s="698"/>
      <c r="AE134" s="699"/>
      <c r="AF134" s="345"/>
      <c r="AG134" s="345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66"/>
      <c r="BF134" s="176"/>
      <c r="BG134" s="662" t="e">
        <f>R134+#REF!</f>
        <v>#REF!</v>
      </c>
      <c r="BH134" s="662"/>
      <c r="BI134" s="662"/>
      <c r="BJ134" s="663"/>
      <c r="BK134" s="176"/>
      <c r="BL134" s="176"/>
      <c r="BM134" s="166"/>
      <c r="BN134" s="176"/>
      <c r="BO134" s="176"/>
      <c r="BP134" s="176"/>
      <c r="BQ134" s="176"/>
      <c r="BR134" s="176"/>
      <c r="BS134" s="176"/>
      <c r="BT134" s="176"/>
    </row>
    <row r="135" spans="1:72" s="31" customFormat="1" ht="4.5" customHeight="1">
      <c r="A135" s="703"/>
      <c r="B135" s="703"/>
      <c r="C135" s="703"/>
      <c r="D135" s="703"/>
      <c r="E135" s="703"/>
      <c r="F135" s="703"/>
      <c r="G135" s="703"/>
      <c r="H135" s="703"/>
      <c r="I135" s="703"/>
      <c r="J135" s="703"/>
      <c r="K135" s="703"/>
      <c r="L135" s="703"/>
      <c r="M135" s="703"/>
      <c r="N135" s="703"/>
      <c r="O135" s="703"/>
      <c r="P135" s="703"/>
      <c r="Q135" s="703"/>
      <c r="R135" s="703"/>
      <c r="S135" s="703"/>
      <c r="T135" s="703"/>
      <c r="U135" s="703"/>
      <c r="V135" s="703"/>
      <c r="W135" s="703"/>
      <c r="X135" s="703"/>
      <c r="Y135" s="703"/>
      <c r="Z135" s="703"/>
      <c r="AA135" s="703"/>
      <c r="AB135" s="703"/>
      <c r="AC135" s="703"/>
      <c r="AD135" s="703"/>
      <c r="AE135" s="703"/>
      <c r="AF135" s="703"/>
      <c r="AG135" s="703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  <c r="BS135" s="175"/>
      <c r="BT135" s="175"/>
    </row>
    <row r="136" spans="1:74" s="11" customFormat="1" ht="15" customHeight="1" thickBot="1">
      <c r="A136" s="345"/>
      <c r="B136" s="748" t="s">
        <v>160</v>
      </c>
      <c r="C136" s="749"/>
      <c r="D136" s="749"/>
      <c r="E136" s="749"/>
      <c r="F136" s="749"/>
      <c r="G136" s="749"/>
      <c r="H136" s="749"/>
      <c r="I136" s="749"/>
      <c r="J136" s="749"/>
      <c r="K136" s="749"/>
      <c r="L136" s="749"/>
      <c r="M136" s="749"/>
      <c r="N136" s="749"/>
      <c r="O136" s="749"/>
      <c r="P136" s="750"/>
      <c r="Q136" s="346"/>
      <c r="R136" s="744">
        <f>SUM(R128:U135)</f>
        <v>0</v>
      </c>
      <c r="S136" s="745"/>
      <c r="T136" s="745"/>
      <c r="U136" s="746"/>
      <c r="V136" s="359"/>
      <c r="W136" s="744">
        <f>SUM(W128:Z135)</f>
        <v>0</v>
      </c>
      <c r="X136" s="745"/>
      <c r="Y136" s="745"/>
      <c r="Z136" s="746"/>
      <c r="AA136" s="360"/>
      <c r="AB136" s="709">
        <f>SUM(AB128:AE135)</f>
        <v>0</v>
      </c>
      <c r="AC136" s="710"/>
      <c r="AD136" s="710"/>
      <c r="AE136" s="711"/>
      <c r="AF136" s="345"/>
      <c r="AG136" s="345"/>
      <c r="BE136" s="166"/>
      <c r="BF136" s="178"/>
      <c r="BG136" s="660" t="e">
        <f>R136+#REF!</f>
        <v>#REF!</v>
      </c>
      <c r="BH136" s="660"/>
      <c r="BI136" s="660"/>
      <c r="BJ136" s="661"/>
      <c r="BK136" s="174"/>
      <c r="BL136" s="177"/>
      <c r="BM136" s="166"/>
      <c r="BN136" s="177"/>
      <c r="BO136" s="177"/>
      <c r="BP136" s="177"/>
      <c r="BQ136" s="177"/>
      <c r="BR136" s="177"/>
      <c r="BS136" s="177"/>
      <c r="BT136" s="166"/>
      <c r="BU136" s="14"/>
      <c r="BV136" s="14"/>
    </row>
    <row r="137" spans="1:72" s="93" customFormat="1" ht="12">
      <c r="A137" s="694"/>
      <c r="B137" s="694"/>
      <c r="C137" s="694"/>
      <c r="D137" s="694"/>
      <c r="E137" s="694"/>
      <c r="F137" s="694"/>
      <c r="G137" s="694"/>
      <c r="H137" s="694"/>
      <c r="I137" s="694"/>
      <c r="J137" s="694"/>
      <c r="K137" s="694"/>
      <c r="L137" s="694"/>
      <c r="M137" s="694"/>
      <c r="N137" s="694"/>
      <c r="O137" s="694"/>
      <c r="P137" s="694"/>
      <c r="Q137" s="694"/>
      <c r="R137" s="694"/>
      <c r="S137" s="694"/>
      <c r="T137" s="694"/>
      <c r="U137" s="694"/>
      <c r="V137" s="694"/>
      <c r="W137" s="694"/>
      <c r="X137" s="694"/>
      <c r="Y137" s="694"/>
      <c r="Z137" s="694"/>
      <c r="AA137" s="694"/>
      <c r="AB137" s="694"/>
      <c r="AC137" s="694"/>
      <c r="AD137" s="694"/>
      <c r="AE137" s="694"/>
      <c r="AF137" s="694"/>
      <c r="AG137" s="694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E137" s="169"/>
      <c r="BF137" s="169"/>
      <c r="BG137" s="672" t="e">
        <f>IF((BG136=(SUM(BG128:BJ135))),"Ok","Erreur")</f>
        <v>#REF!</v>
      </c>
      <c r="BH137" s="672"/>
      <c r="BI137" s="672"/>
      <c r="BJ137" s="672"/>
      <c r="BK137" s="169"/>
      <c r="BL137" s="169"/>
      <c r="BM137" s="169"/>
      <c r="BN137" s="181"/>
      <c r="BO137" s="181"/>
      <c r="BP137" s="181"/>
      <c r="BQ137" s="181"/>
      <c r="BR137" s="181"/>
      <c r="BS137" s="181"/>
      <c r="BT137" s="169"/>
    </row>
    <row r="138" spans="1:72" s="93" customFormat="1" ht="12">
      <c r="A138" s="694"/>
      <c r="B138" s="694"/>
      <c r="C138" s="694"/>
      <c r="D138" s="694"/>
      <c r="E138" s="694"/>
      <c r="F138" s="694"/>
      <c r="G138" s="694"/>
      <c r="H138" s="694"/>
      <c r="I138" s="694"/>
      <c r="J138" s="694"/>
      <c r="K138" s="694"/>
      <c r="L138" s="694"/>
      <c r="M138" s="694"/>
      <c r="N138" s="694"/>
      <c r="O138" s="694"/>
      <c r="P138" s="694"/>
      <c r="Q138" s="694"/>
      <c r="R138" s="694"/>
      <c r="S138" s="694"/>
      <c r="T138" s="694"/>
      <c r="U138" s="694"/>
      <c r="V138" s="694"/>
      <c r="W138" s="694"/>
      <c r="X138" s="694"/>
      <c r="Y138" s="694"/>
      <c r="Z138" s="694"/>
      <c r="AA138" s="694"/>
      <c r="AB138" s="694"/>
      <c r="AC138" s="694"/>
      <c r="AD138" s="694"/>
      <c r="AE138" s="694"/>
      <c r="AF138" s="694"/>
      <c r="AG138" s="694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E138" s="169"/>
      <c r="BF138" s="183"/>
      <c r="BG138" s="183"/>
      <c r="BH138" s="183"/>
      <c r="BI138" s="183"/>
      <c r="BJ138" s="183"/>
      <c r="BK138" s="183"/>
      <c r="BL138" s="169"/>
      <c r="BM138" s="169"/>
      <c r="BN138" s="183"/>
      <c r="BO138" s="183"/>
      <c r="BP138" s="183"/>
      <c r="BQ138" s="183"/>
      <c r="BR138" s="183"/>
      <c r="BS138" s="183"/>
      <c r="BT138" s="169"/>
    </row>
    <row r="139" spans="1:74" s="11" customFormat="1" ht="12">
      <c r="A139" s="345"/>
      <c r="B139" s="361" t="s">
        <v>159</v>
      </c>
      <c r="C139" s="361" t="s">
        <v>92</v>
      </c>
      <c r="D139" s="362"/>
      <c r="E139" s="362"/>
      <c r="F139" s="362"/>
      <c r="G139" s="362"/>
      <c r="H139" s="362"/>
      <c r="I139" s="362"/>
      <c r="J139" s="362"/>
      <c r="K139" s="362"/>
      <c r="L139" s="362"/>
      <c r="M139" s="362"/>
      <c r="N139" s="362"/>
      <c r="O139" s="362"/>
      <c r="P139" s="362"/>
      <c r="Q139" s="362"/>
      <c r="R139" s="363"/>
      <c r="S139" s="363"/>
      <c r="T139" s="363"/>
      <c r="U139" s="363"/>
      <c r="V139" s="363"/>
      <c r="W139" s="363"/>
      <c r="X139" s="363"/>
      <c r="Y139" s="363"/>
      <c r="Z139" s="363"/>
      <c r="AA139" s="360"/>
      <c r="AB139" s="365"/>
      <c r="AC139" s="365"/>
      <c r="AD139" s="365"/>
      <c r="AE139" s="365"/>
      <c r="AF139" s="345"/>
      <c r="AG139" s="345"/>
      <c r="BE139" s="166"/>
      <c r="BF139" s="683" t="s">
        <v>82</v>
      </c>
      <c r="BG139" s="683"/>
      <c r="BH139" s="683"/>
      <c r="BI139" s="683"/>
      <c r="BJ139" s="683"/>
      <c r="BK139" s="683"/>
      <c r="BL139" s="166"/>
      <c r="BM139" s="166"/>
      <c r="BN139" s="683" t="s">
        <v>82</v>
      </c>
      <c r="BO139" s="683"/>
      <c r="BP139" s="683"/>
      <c r="BQ139" s="683"/>
      <c r="BR139" s="683"/>
      <c r="BS139" s="683"/>
      <c r="BT139" s="166"/>
      <c r="BU139" s="14"/>
      <c r="BV139" s="14"/>
    </row>
    <row r="140" spans="1:72" s="93" customFormat="1" ht="4.5" customHeight="1">
      <c r="A140" s="694"/>
      <c r="B140" s="694"/>
      <c r="C140" s="694"/>
      <c r="D140" s="694"/>
      <c r="E140" s="694"/>
      <c r="F140" s="694"/>
      <c r="G140" s="694"/>
      <c r="H140" s="694"/>
      <c r="I140" s="694"/>
      <c r="J140" s="694"/>
      <c r="K140" s="694"/>
      <c r="L140" s="694"/>
      <c r="M140" s="694"/>
      <c r="N140" s="694"/>
      <c r="O140" s="694"/>
      <c r="P140" s="694"/>
      <c r="Q140" s="694"/>
      <c r="R140" s="694"/>
      <c r="S140" s="694"/>
      <c r="T140" s="694"/>
      <c r="U140" s="694"/>
      <c r="V140" s="694"/>
      <c r="W140" s="694"/>
      <c r="X140" s="694"/>
      <c r="Y140" s="694"/>
      <c r="Z140" s="694"/>
      <c r="AA140" s="694"/>
      <c r="AB140" s="694"/>
      <c r="AC140" s="694"/>
      <c r="AD140" s="694"/>
      <c r="AE140" s="694"/>
      <c r="AF140" s="694"/>
      <c r="AG140" s="694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E140" s="169"/>
      <c r="BF140" s="169"/>
      <c r="BG140" s="169"/>
      <c r="BH140" s="169"/>
      <c r="BI140" s="169"/>
      <c r="BJ140" s="169"/>
      <c r="BK140" s="169"/>
      <c r="BL140" s="169"/>
      <c r="BM140" s="169"/>
      <c r="BN140" s="181"/>
      <c r="BO140" s="181"/>
      <c r="BP140" s="181"/>
      <c r="BQ140" s="181"/>
      <c r="BR140" s="181"/>
      <c r="BS140" s="181"/>
      <c r="BT140" s="169"/>
    </row>
    <row r="141" spans="1:74" s="11" customFormat="1" ht="12">
      <c r="A141" s="345"/>
      <c r="B141" s="346" t="s">
        <v>66</v>
      </c>
      <c r="C141" s="346"/>
      <c r="D141" s="346"/>
      <c r="E141" s="346"/>
      <c r="F141" s="346"/>
      <c r="G141" s="346"/>
      <c r="H141" s="346"/>
      <c r="I141" s="346"/>
      <c r="J141" s="347"/>
      <c r="K141" s="347"/>
      <c r="L141" s="347"/>
      <c r="M141" s="347"/>
      <c r="N141" s="347"/>
      <c r="O141" s="347"/>
      <c r="P141" s="347"/>
      <c r="Q141" s="347"/>
      <c r="R141" s="695">
        <v>0</v>
      </c>
      <c r="S141" s="695"/>
      <c r="T141" s="695"/>
      <c r="U141" s="696"/>
      <c r="V141" s="348"/>
      <c r="W141" s="695">
        <v>0</v>
      </c>
      <c r="X141" s="695"/>
      <c r="Y141" s="695"/>
      <c r="Z141" s="696"/>
      <c r="AA141" s="354"/>
      <c r="AB141" s="697">
        <f>R141+W141</f>
        <v>0</v>
      </c>
      <c r="AC141" s="698"/>
      <c r="AD141" s="698"/>
      <c r="AE141" s="699"/>
      <c r="AF141" s="345"/>
      <c r="AG141" s="345"/>
      <c r="BE141" s="166"/>
      <c r="BF141" s="166"/>
      <c r="BG141" s="662" t="e">
        <f>R141+#REF!</f>
        <v>#REF!</v>
      </c>
      <c r="BH141" s="662"/>
      <c r="BI141" s="662"/>
      <c r="BJ141" s="663"/>
      <c r="BK141" s="166"/>
      <c r="BL141" s="166"/>
      <c r="BM141" s="166"/>
      <c r="BN141" s="177"/>
      <c r="BO141" s="177"/>
      <c r="BP141" s="177"/>
      <c r="BQ141" s="177"/>
      <c r="BR141" s="177"/>
      <c r="BS141" s="177"/>
      <c r="BT141" s="166"/>
      <c r="BU141" s="14"/>
      <c r="BV141" s="14"/>
    </row>
    <row r="142" spans="1:74" s="97" customFormat="1" ht="4.5" customHeight="1">
      <c r="A142" s="747"/>
      <c r="B142" s="747"/>
      <c r="C142" s="747"/>
      <c r="D142" s="747"/>
      <c r="E142" s="747"/>
      <c r="F142" s="747"/>
      <c r="G142" s="747"/>
      <c r="H142" s="747"/>
      <c r="I142" s="747"/>
      <c r="J142" s="747"/>
      <c r="K142" s="747"/>
      <c r="L142" s="747"/>
      <c r="M142" s="747"/>
      <c r="N142" s="747"/>
      <c r="O142" s="747"/>
      <c r="P142" s="747"/>
      <c r="Q142" s="747"/>
      <c r="R142" s="747"/>
      <c r="S142" s="747"/>
      <c r="T142" s="747"/>
      <c r="U142" s="747"/>
      <c r="V142" s="747"/>
      <c r="W142" s="747"/>
      <c r="X142" s="747"/>
      <c r="Y142" s="747"/>
      <c r="Z142" s="747"/>
      <c r="AA142" s="747"/>
      <c r="AB142" s="747"/>
      <c r="AC142" s="747"/>
      <c r="AD142" s="747"/>
      <c r="AE142" s="747"/>
      <c r="AF142" s="747"/>
      <c r="AG142" s="747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E142" s="169"/>
      <c r="BF142" s="169"/>
      <c r="BG142" s="169"/>
      <c r="BH142" s="169"/>
      <c r="BI142" s="169"/>
      <c r="BJ142" s="169"/>
      <c r="BK142" s="169"/>
      <c r="BL142" s="169"/>
      <c r="BM142" s="169"/>
      <c r="BN142" s="181"/>
      <c r="BO142" s="181"/>
      <c r="BP142" s="181"/>
      <c r="BQ142" s="181"/>
      <c r="BR142" s="181"/>
      <c r="BS142" s="181"/>
      <c r="BT142" s="169"/>
      <c r="BU142" s="93"/>
      <c r="BV142" s="93"/>
    </row>
    <row r="143" spans="1:74" s="11" customFormat="1" ht="12">
      <c r="A143" s="345"/>
      <c r="B143" s="346" t="s">
        <v>130</v>
      </c>
      <c r="C143" s="346"/>
      <c r="D143" s="346"/>
      <c r="E143" s="346"/>
      <c r="F143" s="346"/>
      <c r="G143" s="346"/>
      <c r="H143" s="346"/>
      <c r="I143" s="346"/>
      <c r="J143" s="346"/>
      <c r="K143" s="346"/>
      <c r="L143" s="346"/>
      <c r="M143" s="346"/>
      <c r="N143" s="346"/>
      <c r="O143" s="346"/>
      <c r="P143" s="346"/>
      <c r="Q143" s="346"/>
      <c r="R143" s="695">
        <v>0</v>
      </c>
      <c r="S143" s="695"/>
      <c r="T143" s="695"/>
      <c r="U143" s="696"/>
      <c r="V143" s="348"/>
      <c r="W143" s="695">
        <v>0</v>
      </c>
      <c r="X143" s="695"/>
      <c r="Y143" s="695"/>
      <c r="Z143" s="696"/>
      <c r="AA143" s="354"/>
      <c r="AB143" s="697">
        <f>R143+W143</f>
        <v>0</v>
      </c>
      <c r="AC143" s="698"/>
      <c r="AD143" s="698"/>
      <c r="AE143" s="699"/>
      <c r="AF143" s="345"/>
      <c r="AG143" s="345"/>
      <c r="BE143" s="166"/>
      <c r="BF143" s="166"/>
      <c r="BG143" s="662" t="e">
        <f>R143+#REF!</f>
        <v>#REF!</v>
      </c>
      <c r="BH143" s="662"/>
      <c r="BI143" s="662"/>
      <c r="BJ143" s="663"/>
      <c r="BK143" s="166"/>
      <c r="BL143" s="166"/>
      <c r="BM143" s="166"/>
      <c r="BN143" s="177"/>
      <c r="BO143" s="177"/>
      <c r="BP143" s="177"/>
      <c r="BQ143" s="177"/>
      <c r="BR143" s="177"/>
      <c r="BS143" s="177"/>
      <c r="BT143" s="166"/>
      <c r="BU143" s="14"/>
      <c r="BV143" s="14"/>
    </row>
    <row r="144" spans="1:74" s="97" customFormat="1" ht="4.5" customHeight="1">
      <c r="A144" s="747"/>
      <c r="B144" s="747"/>
      <c r="C144" s="747"/>
      <c r="D144" s="747"/>
      <c r="E144" s="747"/>
      <c r="F144" s="747"/>
      <c r="G144" s="747"/>
      <c r="H144" s="747"/>
      <c r="I144" s="747"/>
      <c r="J144" s="747"/>
      <c r="K144" s="747"/>
      <c r="L144" s="747"/>
      <c r="M144" s="747"/>
      <c r="N144" s="747"/>
      <c r="O144" s="747"/>
      <c r="P144" s="747"/>
      <c r="Q144" s="747"/>
      <c r="R144" s="747"/>
      <c r="S144" s="747"/>
      <c r="T144" s="747"/>
      <c r="U144" s="747"/>
      <c r="V144" s="747"/>
      <c r="W144" s="747"/>
      <c r="X144" s="747"/>
      <c r="Y144" s="747"/>
      <c r="Z144" s="747"/>
      <c r="AA144" s="747"/>
      <c r="AB144" s="747"/>
      <c r="AC144" s="747"/>
      <c r="AD144" s="747"/>
      <c r="AE144" s="747"/>
      <c r="AF144" s="747"/>
      <c r="AG144" s="747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E144" s="169"/>
      <c r="BF144" s="169"/>
      <c r="BG144" s="169"/>
      <c r="BH144" s="169"/>
      <c r="BI144" s="169"/>
      <c r="BJ144" s="169"/>
      <c r="BK144" s="169"/>
      <c r="BL144" s="169"/>
      <c r="BM144" s="169"/>
      <c r="BN144" s="181"/>
      <c r="BO144" s="181"/>
      <c r="BP144" s="181"/>
      <c r="BQ144" s="181"/>
      <c r="BR144" s="181"/>
      <c r="BS144" s="181"/>
      <c r="BT144" s="169"/>
      <c r="BU144" s="93"/>
      <c r="BV144" s="93"/>
    </row>
    <row r="145" spans="1:74" s="11" customFormat="1" ht="12">
      <c r="A145" s="345"/>
      <c r="B145" s="346" t="s">
        <v>131</v>
      </c>
      <c r="C145" s="346"/>
      <c r="D145" s="346"/>
      <c r="E145" s="346"/>
      <c r="F145" s="346"/>
      <c r="G145" s="347"/>
      <c r="H145" s="347"/>
      <c r="I145" s="347"/>
      <c r="J145" s="347"/>
      <c r="K145" s="347"/>
      <c r="L145" s="347"/>
      <c r="M145" s="346"/>
      <c r="N145" s="346"/>
      <c r="O145" s="346"/>
      <c r="P145" s="346"/>
      <c r="Q145" s="346"/>
      <c r="R145" s="695">
        <v>0</v>
      </c>
      <c r="S145" s="695"/>
      <c r="T145" s="695"/>
      <c r="U145" s="696"/>
      <c r="V145" s="348"/>
      <c r="W145" s="695">
        <v>0</v>
      </c>
      <c r="X145" s="695"/>
      <c r="Y145" s="695"/>
      <c r="Z145" s="696"/>
      <c r="AA145" s="354"/>
      <c r="AB145" s="697">
        <f>R145+W145</f>
        <v>0</v>
      </c>
      <c r="AC145" s="698"/>
      <c r="AD145" s="698"/>
      <c r="AE145" s="699"/>
      <c r="AF145" s="345"/>
      <c r="AG145" s="345"/>
      <c r="BE145" s="166"/>
      <c r="BF145" s="166"/>
      <c r="BG145" s="662" t="e">
        <f>R145+#REF!</f>
        <v>#REF!</v>
      </c>
      <c r="BH145" s="662"/>
      <c r="BI145" s="662"/>
      <c r="BJ145" s="663"/>
      <c r="BK145" s="166"/>
      <c r="BL145" s="166"/>
      <c r="BM145" s="166"/>
      <c r="BN145" s="177"/>
      <c r="BO145" s="177"/>
      <c r="BP145" s="177"/>
      <c r="BQ145" s="177"/>
      <c r="BR145" s="177"/>
      <c r="BS145" s="177"/>
      <c r="BT145" s="166"/>
      <c r="BU145" s="14"/>
      <c r="BV145" s="14"/>
    </row>
    <row r="146" spans="1:74" s="97" customFormat="1" ht="4.5" customHeight="1">
      <c r="A146" s="747"/>
      <c r="B146" s="747"/>
      <c r="C146" s="747"/>
      <c r="D146" s="747"/>
      <c r="E146" s="747"/>
      <c r="F146" s="747"/>
      <c r="G146" s="747"/>
      <c r="H146" s="747"/>
      <c r="I146" s="747"/>
      <c r="J146" s="747"/>
      <c r="K146" s="747"/>
      <c r="L146" s="747"/>
      <c r="M146" s="747"/>
      <c r="N146" s="747"/>
      <c r="O146" s="747"/>
      <c r="P146" s="747"/>
      <c r="Q146" s="747"/>
      <c r="R146" s="747"/>
      <c r="S146" s="747"/>
      <c r="T146" s="747"/>
      <c r="U146" s="747"/>
      <c r="V146" s="747"/>
      <c r="W146" s="747"/>
      <c r="X146" s="747"/>
      <c r="Y146" s="747"/>
      <c r="Z146" s="747"/>
      <c r="AA146" s="747"/>
      <c r="AB146" s="747"/>
      <c r="AC146" s="747"/>
      <c r="AD146" s="747"/>
      <c r="AE146" s="747"/>
      <c r="AF146" s="747"/>
      <c r="AG146" s="747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E146" s="169"/>
      <c r="BF146" s="169"/>
      <c r="BG146" s="169"/>
      <c r="BH146" s="169"/>
      <c r="BI146" s="169"/>
      <c r="BJ146" s="169"/>
      <c r="BK146" s="169"/>
      <c r="BL146" s="169"/>
      <c r="BM146" s="169"/>
      <c r="BN146" s="181"/>
      <c r="BO146" s="181"/>
      <c r="BP146" s="181"/>
      <c r="BQ146" s="181"/>
      <c r="BR146" s="181"/>
      <c r="BS146" s="181"/>
      <c r="BT146" s="169"/>
      <c r="BU146" s="93"/>
      <c r="BV146" s="93"/>
    </row>
    <row r="147" spans="1:74" s="11" customFormat="1" ht="12">
      <c r="A147" s="345"/>
      <c r="B147" s="346" t="s">
        <v>132</v>
      </c>
      <c r="C147" s="346"/>
      <c r="D147" s="346"/>
      <c r="E147" s="346"/>
      <c r="F147" s="346"/>
      <c r="G147" s="347"/>
      <c r="H147" s="347"/>
      <c r="I147" s="347"/>
      <c r="J147" s="347"/>
      <c r="K147" s="347"/>
      <c r="L147" s="347"/>
      <c r="M147" s="346"/>
      <c r="N147" s="346"/>
      <c r="O147" s="346"/>
      <c r="P147" s="346"/>
      <c r="Q147" s="346"/>
      <c r="R147" s="695">
        <v>0</v>
      </c>
      <c r="S147" s="695"/>
      <c r="T147" s="695"/>
      <c r="U147" s="696"/>
      <c r="V147" s="348"/>
      <c r="W147" s="695">
        <v>0</v>
      </c>
      <c r="X147" s="695"/>
      <c r="Y147" s="695"/>
      <c r="Z147" s="696"/>
      <c r="AA147" s="354"/>
      <c r="AB147" s="697">
        <f>R147+W147</f>
        <v>0</v>
      </c>
      <c r="AC147" s="698"/>
      <c r="AD147" s="698"/>
      <c r="AE147" s="699"/>
      <c r="AF147" s="345"/>
      <c r="AG147" s="345"/>
      <c r="BE147" s="166"/>
      <c r="BF147" s="166"/>
      <c r="BG147" s="662" t="e">
        <f>R147+#REF!</f>
        <v>#REF!</v>
      </c>
      <c r="BH147" s="662"/>
      <c r="BI147" s="662"/>
      <c r="BJ147" s="663"/>
      <c r="BK147" s="166"/>
      <c r="BL147" s="166"/>
      <c r="BM147" s="166"/>
      <c r="BN147" s="177"/>
      <c r="BO147" s="177"/>
      <c r="BP147" s="177"/>
      <c r="BQ147" s="177"/>
      <c r="BR147" s="177"/>
      <c r="BS147" s="177"/>
      <c r="BT147" s="166"/>
      <c r="BU147" s="14"/>
      <c r="BV147" s="14"/>
    </row>
    <row r="148" spans="1:74" s="97" customFormat="1" ht="4.5" customHeight="1">
      <c r="A148" s="747"/>
      <c r="B148" s="747"/>
      <c r="C148" s="747"/>
      <c r="D148" s="747"/>
      <c r="E148" s="747"/>
      <c r="F148" s="747"/>
      <c r="G148" s="747"/>
      <c r="H148" s="747"/>
      <c r="I148" s="747"/>
      <c r="J148" s="747"/>
      <c r="K148" s="747"/>
      <c r="L148" s="747"/>
      <c r="M148" s="747"/>
      <c r="N148" s="747"/>
      <c r="O148" s="747"/>
      <c r="P148" s="747"/>
      <c r="Q148" s="747"/>
      <c r="R148" s="747"/>
      <c r="S148" s="747"/>
      <c r="T148" s="747"/>
      <c r="U148" s="747"/>
      <c r="V148" s="747"/>
      <c r="W148" s="747"/>
      <c r="X148" s="747"/>
      <c r="Y148" s="747"/>
      <c r="Z148" s="747"/>
      <c r="AA148" s="747"/>
      <c r="AB148" s="747"/>
      <c r="AC148" s="747"/>
      <c r="AD148" s="747"/>
      <c r="AE148" s="747"/>
      <c r="AF148" s="747"/>
      <c r="AG148" s="747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E148" s="169"/>
      <c r="BF148" s="169"/>
      <c r="BG148" s="169"/>
      <c r="BH148" s="169"/>
      <c r="BI148" s="169"/>
      <c r="BJ148" s="169"/>
      <c r="BK148" s="169"/>
      <c r="BL148" s="169"/>
      <c r="BM148" s="169"/>
      <c r="BN148" s="181"/>
      <c r="BO148" s="181"/>
      <c r="BP148" s="181"/>
      <c r="BQ148" s="181"/>
      <c r="BR148" s="181"/>
      <c r="BS148" s="181"/>
      <c r="BT148" s="169"/>
      <c r="BU148" s="93"/>
      <c r="BV148" s="93"/>
    </row>
    <row r="149" spans="1:74" s="11" customFormat="1" ht="12">
      <c r="A149" s="345"/>
      <c r="B149" s="346" t="s">
        <v>133</v>
      </c>
      <c r="C149" s="346"/>
      <c r="D149" s="346"/>
      <c r="E149" s="346"/>
      <c r="F149" s="346"/>
      <c r="G149" s="346"/>
      <c r="H149" s="347"/>
      <c r="I149" s="347"/>
      <c r="J149" s="347"/>
      <c r="K149" s="347"/>
      <c r="L149" s="347"/>
      <c r="M149" s="347"/>
      <c r="N149" s="346"/>
      <c r="O149" s="346"/>
      <c r="P149" s="346"/>
      <c r="Q149" s="346"/>
      <c r="R149" s="695">
        <v>0</v>
      </c>
      <c r="S149" s="695"/>
      <c r="T149" s="695"/>
      <c r="U149" s="696"/>
      <c r="V149" s="348"/>
      <c r="W149" s="695">
        <v>0</v>
      </c>
      <c r="X149" s="695"/>
      <c r="Y149" s="695"/>
      <c r="Z149" s="696"/>
      <c r="AA149" s="354"/>
      <c r="AB149" s="697">
        <f>R149+W149</f>
        <v>0</v>
      </c>
      <c r="AC149" s="698"/>
      <c r="AD149" s="698"/>
      <c r="AE149" s="699"/>
      <c r="AF149" s="345"/>
      <c r="AG149" s="345"/>
      <c r="BE149" s="166"/>
      <c r="BF149" s="166"/>
      <c r="BG149" s="662" t="e">
        <f>R149+#REF!</f>
        <v>#REF!</v>
      </c>
      <c r="BH149" s="662"/>
      <c r="BI149" s="662"/>
      <c r="BJ149" s="663"/>
      <c r="BK149" s="166"/>
      <c r="BL149" s="166"/>
      <c r="BM149" s="166"/>
      <c r="BN149" s="177"/>
      <c r="BO149" s="177"/>
      <c r="BP149" s="177"/>
      <c r="BQ149" s="177"/>
      <c r="BR149" s="177"/>
      <c r="BS149" s="177"/>
      <c r="BT149" s="166"/>
      <c r="BU149" s="14"/>
      <c r="BV149" s="14"/>
    </row>
    <row r="150" spans="1:74" s="97" customFormat="1" ht="4.5" customHeight="1">
      <c r="A150" s="747"/>
      <c r="B150" s="747"/>
      <c r="C150" s="747"/>
      <c r="D150" s="747"/>
      <c r="E150" s="747"/>
      <c r="F150" s="747"/>
      <c r="G150" s="747"/>
      <c r="H150" s="747"/>
      <c r="I150" s="747"/>
      <c r="J150" s="747"/>
      <c r="K150" s="747"/>
      <c r="L150" s="747"/>
      <c r="M150" s="747"/>
      <c r="N150" s="747"/>
      <c r="O150" s="747"/>
      <c r="P150" s="747"/>
      <c r="Q150" s="747"/>
      <c r="R150" s="747"/>
      <c r="S150" s="747"/>
      <c r="T150" s="747"/>
      <c r="U150" s="747"/>
      <c r="V150" s="747"/>
      <c r="W150" s="747"/>
      <c r="X150" s="747"/>
      <c r="Y150" s="747"/>
      <c r="Z150" s="747"/>
      <c r="AA150" s="747"/>
      <c r="AB150" s="747"/>
      <c r="AC150" s="747"/>
      <c r="AD150" s="747"/>
      <c r="AE150" s="747"/>
      <c r="AF150" s="747"/>
      <c r="AG150" s="747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E150" s="169"/>
      <c r="BF150" s="169"/>
      <c r="BG150" s="169"/>
      <c r="BH150" s="169"/>
      <c r="BI150" s="169"/>
      <c r="BJ150" s="169"/>
      <c r="BK150" s="169"/>
      <c r="BL150" s="169"/>
      <c r="BM150" s="169"/>
      <c r="BN150" s="181"/>
      <c r="BO150" s="181"/>
      <c r="BP150" s="181"/>
      <c r="BQ150" s="181"/>
      <c r="BR150" s="181"/>
      <c r="BS150" s="181"/>
      <c r="BT150" s="169"/>
      <c r="BU150" s="93"/>
      <c r="BV150" s="93"/>
    </row>
    <row r="151" spans="1:74" s="11" customFormat="1" ht="12">
      <c r="A151" s="345"/>
      <c r="B151" s="346" t="s">
        <v>134</v>
      </c>
      <c r="C151" s="346"/>
      <c r="D151" s="346"/>
      <c r="E151" s="346"/>
      <c r="F151" s="346"/>
      <c r="G151" s="347"/>
      <c r="H151" s="347"/>
      <c r="I151" s="347"/>
      <c r="J151" s="347"/>
      <c r="K151" s="347"/>
      <c r="L151" s="347"/>
      <c r="M151" s="346"/>
      <c r="N151" s="346"/>
      <c r="O151" s="346"/>
      <c r="P151" s="346"/>
      <c r="Q151" s="346"/>
      <c r="R151" s="695">
        <v>0</v>
      </c>
      <c r="S151" s="695"/>
      <c r="T151" s="695"/>
      <c r="U151" s="696"/>
      <c r="V151" s="348"/>
      <c r="W151" s="695">
        <v>0</v>
      </c>
      <c r="X151" s="695"/>
      <c r="Y151" s="695"/>
      <c r="Z151" s="696"/>
      <c r="AA151" s="354"/>
      <c r="AB151" s="697">
        <f>R151+W151</f>
        <v>0</v>
      </c>
      <c r="AC151" s="698"/>
      <c r="AD151" s="698"/>
      <c r="AE151" s="699"/>
      <c r="AF151" s="345"/>
      <c r="AG151" s="345"/>
      <c r="BE151" s="166"/>
      <c r="BF151" s="166"/>
      <c r="BG151" s="662" t="e">
        <f>R151+#REF!</f>
        <v>#REF!</v>
      </c>
      <c r="BH151" s="662"/>
      <c r="BI151" s="662"/>
      <c r="BJ151" s="663"/>
      <c r="BK151" s="166"/>
      <c r="BL151" s="166"/>
      <c r="BM151" s="166"/>
      <c r="BN151" s="177"/>
      <c r="BO151" s="177"/>
      <c r="BP151" s="177"/>
      <c r="BQ151" s="177"/>
      <c r="BR151" s="177"/>
      <c r="BS151" s="177"/>
      <c r="BT151" s="166"/>
      <c r="BU151" s="14"/>
      <c r="BV151" s="14"/>
    </row>
    <row r="152" spans="1:74" s="97" customFormat="1" ht="4.5" customHeight="1">
      <c r="A152" s="747"/>
      <c r="B152" s="747"/>
      <c r="C152" s="747"/>
      <c r="D152" s="747"/>
      <c r="E152" s="747"/>
      <c r="F152" s="747"/>
      <c r="G152" s="747"/>
      <c r="H152" s="747"/>
      <c r="I152" s="747"/>
      <c r="J152" s="747"/>
      <c r="K152" s="747"/>
      <c r="L152" s="747"/>
      <c r="M152" s="747"/>
      <c r="N152" s="747"/>
      <c r="O152" s="747"/>
      <c r="P152" s="747"/>
      <c r="Q152" s="747"/>
      <c r="R152" s="747"/>
      <c r="S152" s="747"/>
      <c r="T152" s="747"/>
      <c r="U152" s="747"/>
      <c r="V152" s="747"/>
      <c r="W152" s="747"/>
      <c r="X152" s="747"/>
      <c r="Y152" s="747"/>
      <c r="Z152" s="747"/>
      <c r="AA152" s="747"/>
      <c r="AB152" s="747"/>
      <c r="AC152" s="747"/>
      <c r="AD152" s="747"/>
      <c r="AE152" s="747"/>
      <c r="AF152" s="747"/>
      <c r="AG152" s="747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E152" s="169"/>
      <c r="BF152" s="169"/>
      <c r="BG152" s="169"/>
      <c r="BH152" s="169"/>
      <c r="BI152" s="169"/>
      <c r="BJ152" s="169"/>
      <c r="BK152" s="169"/>
      <c r="BL152" s="169"/>
      <c r="BM152" s="169"/>
      <c r="BN152" s="181"/>
      <c r="BO152" s="181"/>
      <c r="BP152" s="181"/>
      <c r="BQ152" s="181"/>
      <c r="BR152" s="181"/>
      <c r="BS152" s="181"/>
      <c r="BT152" s="169"/>
      <c r="BU152" s="93"/>
      <c r="BV152" s="93"/>
    </row>
    <row r="153" spans="1:74" s="11" customFormat="1" ht="12">
      <c r="A153" s="345"/>
      <c r="B153" s="346" t="s">
        <v>135</v>
      </c>
      <c r="C153" s="346"/>
      <c r="D153" s="346"/>
      <c r="E153" s="346"/>
      <c r="F153" s="346"/>
      <c r="G153" s="347"/>
      <c r="H153" s="347"/>
      <c r="I153" s="347"/>
      <c r="J153" s="347"/>
      <c r="K153" s="347"/>
      <c r="L153" s="347"/>
      <c r="M153" s="346"/>
      <c r="N153" s="346"/>
      <c r="O153" s="346"/>
      <c r="P153" s="346"/>
      <c r="Q153" s="346"/>
      <c r="R153" s="695">
        <v>0</v>
      </c>
      <c r="S153" s="695"/>
      <c r="T153" s="695"/>
      <c r="U153" s="696"/>
      <c r="V153" s="348"/>
      <c r="W153" s="695">
        <v>0</v>
      </c>
      <c r="X153" s="695"/>
      <c r="Y153" s="695"/>
      <c r="Z153" s="696"/>
      <c r="AA153" s="354"/>
      <c r="AB153" s="697">
        <f>R153+W153</f>
        <v>0</v>
      </c>
      <c r="AC153" s="698"/>
      <c r="AD153" s="698"/>
      <c r="AE153" s="699"/>
      <c r="AF153" s="345"/>
      <c r="AG153" s="345"/>
      <c r="BE153" s="166"/>
      <c r="BF153" s="166"/>
      <c r="BG153" s="662" t="e">
        <f>R153+#REF!</f>
        <v>#REF!</v>
      </c>
      <c r="BH153" s="662"/>
      <c r="BI153" s="662"/>
      <c r="BJ153" s="663"/>
      <c r="BK153" s="166"/>
      <c r="BL153" s="166"/>
      <c r="BM153" s="166"/>
      <c r="BN153" s="177"/>
      <c r="BO153" s="177"/>
      <c r="BP153" s="177"/>
      <c r="BQ153" s="177"/>
      <c r="BR153" s="177"/>
      <c r="BS153" s="177"/>
      <c r="BT153" s="166"/>
      <c r="BU153" s="14"/>
      <c r="BV153" s="14"/>
    </row>
    <row r="154" spans="1:74" s="97" customFormat="1" ht="4.5" customHeight="1">
      <c r="A154" s="747"/>
      <c r="B154" s="747"/>
      <c r="C154" s="747"/>
      <c r="D154" s="747"/>
      <c r="E154" s="747"/>
      <c r="F154" s="747"/>
      <c r="G154" s="747"/>
      <c r="H154" s="747"/>
      <c r="I154" s="747"/>
      <c r="J154" s="747"/>
      <c r="K154" s="747"/>
      <c r="L154" s="747"/>
      <c r="M154" s="747"/>
      <c r="N154" s="747"/>
      <c r="O154" s="747"/>
      <c r="P154" s="747"/>
      <c r="Q154" s="747"/>
      <c r="R154" s="747"/>
      <c r="S154" s="747"/>
      <c r="T154" s="747"/>
      <c r="U154" s="747"/>
      <c r="V154" s="747"/>
      <c r="W154" s="747"/>
      <c r="X154" s="747"/>
      <c r="Y154" s="747"/>
      <c r="Z154" s="747"/>
      <c r="AA154" s="747"/>
      <c r="AB154" s="747"/>
      <c r="AC154" s="747"/>
      <c r="AD154" s="747"/>
      <c r="AE154" s="747"/>
      <c r="AF154" s="747"/>
      <c r="AG154" s="747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E154" s="169"/>
      <c r="BF154" s="169"/>
      <c r="BG154" s="169"/>
      <c r="BH154" s="169"/>
      <c r="BI154" s="169"/>
      <c r="BJ154" s="169"/>
      <c r="BK154" s="169"/>
      <c r="BL154" s="169"/>
      <c r="BM154" s="169"/>
      <c r="BN154" s="181"/>
      <c r="BO154" s="181"/>
      <c r="BP154" s="181"/>
      <c r="BQ154" s="181"/>
      <c r="BR154" s="181"/>
      <c r="BS154" s="181"/>
      <c r="BT154" s="169"/>
      <c r="BU154" s="93"/>
      <c r="BV154" s="93"/>
    </row>
    <row r="155" spans="1:72" s="28" customFormat="1" ht="12">
      <c r="A155" s="356"/>
      <c r="B155" s="346" t="s">
        <v>128</v>
      </c>
      <c r="C155" s="346"/>
      <c r="D155" s="346" t="s">
        <v>129</v>
      </c>
      <c r="E155" s="346"/>
      <c r="F155" s="346"/>
      <c r="G155" s="712"/>
      <c r="H155" s="712"/>
      <c r="I155" s="712"/>
      <c r="J155" s="712"/>
      <c r="K155" s="712"/>
      <c r="L155" s="712"/>
      <c r="M155" s="712"/>
      <c r="N155" s="712"/>
      <c r="O155" s="712"/>
      <c r="P155" s="712"/>
      <c r="Q155" s="356"/>
      <c r="R155" s="695">
        <v>0</v>
      </c>
      <c r="S155" s="695"/>
      <c r="T155" s="695"/>
      <c r="U155" s="696"/>
      <c r="V155" s="348"/>
      <c r="W155" s="695">
        <v>0</v>
      </c>
      <c r="X155" s="695"/>
      <c r="Y155" s="695"/>
      <c r="Z155" s="696"/>
      <c r="AA155" s="354"/>
      <c r="AB155" s="697">
        <f>R155+W155</f>
        <v>0</v>
      </c>
      <c r="AC155" s="698"/>
      <c r="AD155" s="698"/>
      <c r="AE155" s="699"/>
      <c r="AF155" s="345"/>
      <c r="AG155" s="345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66"/>
      <c r="BF155" s="176"/>
      <c r="BG155" s="662" t="e">
        <f>R155+#REF!</f>
        <v>#REF!</v>
      </c>
      <c r="BH155" s="662"/>
      <c r="BI155" s="662"/>
      <c r="BJ155" s="663"/>
      <c r="BK155" s="176"/>
      <c r="BL155" s="176"/>
      <c r="BM155" s="166"/>
      <c r="BN155" s="176"/>
      <c r="BO155" s="176"/>
      <c r="BP155" s="176"/>
      <c r="BQ155" s="176"/>
      <c r="BR155" s="176"/>
      <c r="BS155" s="176"/>
      <c r="BT155" s="176"/>
    </row>
    <row r="156" spans="1:72" s="31" customFormat="1" ht="4.5" customHeight="1">
      <c r="A156" s="703"/>
      <c r="B156" s="703"/>
      <c r="C156" s="703"/>
      <c r="D156" s="703"/>
      <c r="E156" s="703"/>
      <c r="F156" s="703"/>
      <c r="G156" s="703"/>
      <c r="H156" s="703"/>
      <c r="I156" s="703"/>
      <c r="J156" s="703"/>
      <c r="K156" s="703"/>
      <c r="L156" s="703"/>
      <c r="M156" s="703"/>
      <c r="N156" s="703"/>
      <c r="O156" s="703"/>
      <c r="P156" s="703"/>
      <c r="Q156" s="703"/>
      <c r="R156" s="703"/>
      <c r="S156" s="703"/>
      <c r="T156" s="703"/>
      <c r="U156" s="703"/>
      <c r="V156" s="703"/>
      <c r="W156" s="703"/>
      <c r="X156" s="703"/>
      <c r="Y156" s="703"/>
      <c r="Z156" s="703"/>
      <c r="AA156" s="703"/>
      <c r="AB156" s="703"/>
      <c r="AC156" s="703"/>
      <c r="AD156" s="703"/>
      <c r="AE156" s="703"/>
      <c r="AF156" s="703"/>
      <c r="AG156" s="703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  <c r="BS156" s="175"/>
      <c r="BT156" s="175"/>
    </row>
    <row r="157" spans="1:72" s="28" customFormat="1" ht="12">
      <c r="A157" s="355"/>
      <c r="B157" s="346" t="s">
        <v>128</v>
      </c>
      <c r="C157" s="346"/>
      <c r="D157" s="346" t="s">
        <v>129</v>
      </c>
      <c r="E157" s="346"/>
      <c r="F157" s="346"/>
      <c r="G157" s="712"/>
      <c r="H157" s="712"/>
      <c r="I157" s="712"/>
      <c r="J157" s="712"/>
      <c r="K157" s="712"/>
      <c r="L157" s="712"/>
      <c r="M157" s="712"/>
      <c r="N157" s="712"/>
      <c r="O157" s="712"/>
      <c r="P157" s="712"/>
      <c r="Q157" s="356"/>
      <c r="R157" s="695">
        <v>0</v>
      </c>
      <c r="S157" s="695"/>
      <c r="T157" s="695"/>
      <c r="U157" s="696"/>
      <c r="V157" s="348"/>
      <c r="W157" s="695">
        <v>0</v>
      </c>
      <c r="X157" s="695"/>
      <c r="Y157" s="695"/>
      <c r="Z157" s="696"/>
      <c r="AA157" s="354"/>
      <c r="AB157" s="697">
        <f>R157+W157</f>
        <v>0</v>
      </c>
      <c r="AC157" s="698"/>
      <c r="AD157" s="698"/>
      <c r="AE157" s="699"/>
      <c r="AF157" s="345"/>
      <c r="AG157" s="345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66"/>
      <c r="BF157" s="176"/>
      <c r="BG157" s="662" t="e">
        <f>R157+#REF!</f>
        <v>#REF!</v>
      </c>
      <c r="BH157" s="662"/>
      <c r="BI157" s="662"/>
      <c r="BJ157" s="663"/>
      <c r="BK157" s="176"/>
      <c r="BL157" s="176"/>
      <c r="BM157" s="166"/>
      <c r="BN157" s="176"/>
      <c r="BO157" s="176"/>
      <c r="BP157" s="176"/>
      <c r="BQ157" s="176"/>
      <c r="BR157" s="176"/>
      <c r="BS157" s="176"/>
      <c r="BT157" s="176"/>
    </row>
    <row r="158" spans="1:72" s="31" customFormat="1" ht="4.5" customHeight="1">
      <c r="A158" s="703"/>
      <c r="B158" s="703"/>
      <c r="C158" s="703"/>
      <c r="D158" s="703"/>
      <c r="E158" s="703"/>
      <c r="F158" s="703"/>
      <c r="G158" s="703"/>
      <c r="H158" s="703"/>
      <c r="I158" s="703"/>
      <c r="J158" s="703"/>
      <c r="K158" s="703"/>
      <c r="L158" s="703"/>
      <c r="M158" s="703"/>
      <c r="N158" s="703"/>
      <c r="O158" s="703"/>
      <c r="P158" s="703"/>
      <c r="Q158" s="703"/>
      <c r="R158" s="703"/>
      <c r="S158" s="703"/>
      <c r="T158" s="703"/>
      <c r="U158" s="703"/>
      <c r="V158" s="703"/>
      <c r="W158" s="703"/>
      <c r="X158" s="703"/>
      <c r="Y158" s="703"/>
      <c r="Z158" s="703"/>
      <c r="AA158" s="703"/>
      <c r="AB158" s="703"/>
      <c r="AC158" s="703"/>
      <c r="AD158" s="703"/>
      <c r="AE158" s="703"/>
      <c r="AF158" s="703"/>
      <c r="AG158" s="703"/>
      <c r="BE158" s="175"/>
      <c r="BF158" s="175"/>
      <c r="BG158" s="175"/>
      <c r="BH158" s="175"/>
      <c r="BI158" s="175"/>
      <c r="BJ158" s="175"/>
      <c r="BK158" s="175"/>
      <c r="BL158" s="175"/>
      <c r="BM158" s="175"/>
      <c r="BN158" s="175"/>
      <c r="BO158" s="175"/>
      <c r="BP158" s="175"/>
      <c r="BQ158" s="175"/>
      <c r="BR158" s="175"/>
      <c r="BS158" s="175"/>
      <c r="BT158" s="175"/>
    </row>
    <row r="159" spans="1:72" s="28" customFormat="1" ht="12">
      <c r="A159" s="356"/>
      <c r="B159" s="346" t="s">
        <v>128</v>
      </c>
      <c r="C159" s="346"/>
      <c r="D159" s="346" t="s">
        <v>129</v>
      </c>
      <c r="E159" s="346"/>
      <c r="F159" s="346"/>
      <c r="G159" s="712"/>
      <c r="H159" s="712"/>
      <c r="I159" s="712"/>
      <c r="J159" s="712"/>
      <c r="K159" s="712"/>
      <c r="L159" s="712"/>
      <c r="M159" s="712"/>
      <c r="N159" s="712"/>
      <c r="O159" s="712"/>
      <c r="P159" s="712"/>
      <c r="Q159" s="356"/>
      <c r="R159" s="695">
        <v>0</v>
      </c>
      <c r="S159" s="695"/>
      <c r="T159" s="695"/>
      <c r="U159" s="696"/>
      <c r="V159" s="348"/>
      <c r="W159" s="695">
        <v>0</v>
      </c>
      <c r="X159" s="695"/>
      <c r="Y159" s="695"/>
      <c r="Z159" s="696"/>
      <c r="AA159" s="354"/>
      <c r="AB159" s="697">
        <f>R159+W159</f>
        <v>0</v>
      </c>
      <c r="AC159" s="698"/>
      <c r="AD159" s="698"/>
      <c r="AE159" s="699"/>
      <c r="AF159" s="345"/>
      <c r="AG159" s="345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66"/>
      <c r="BF159" s="176"/>
      <c r="BG159" s="662" t="e">
        <f>R159+#REF!</f>
        <v>#REF!</v>
      </c>
      <c r="BH159" s="662"/>
      <c r="BI159" s="662"/>
      <c r="BJ159" s="663"/>
      <c r="BK159" s="176"/>
      <c r="BL159" s="176"/>
      <c r="BM159" s="166"/>
      <c r="BN159" s="176"/>
      <c r="BO159" s="176"/>
      <c r="BP159" s="176"/>
      <c r="BQ159" s="176"/>
      <c r="BR159" s="176"/>
      <c r="BS159" s="176"/>
      <c r="BT159" s="176"/>
    </row>
    <row r="160" spans="1:74" s="97" customFormat="1" ht="4.5" customHeight="1">
      <c r="A160" s="747"/>
      <c r="B160" s="747"/>
      <c r="C160" s="747"/>
      <c r="D160" s="747"/>
      <c r="E160" s="747"/>
      <c r="F160" s="747"/>
      <c r="G160" s="747"/>
      <c r="H160" s="747"/>
      <c r="I160" s="747"/>
      <c r="J160" s="747"/>
      <c r="K160" s="747"/>
      <c r="L160" s="747"/>
      <c r="M160" s="747"/>
      <c r="N160" s="747"/>
      <c r="O160" s="747"/>
      <c r="P160" s="747"/>
      <c r="Q160" s="747"/>
      <c r="R160" s="747"/>
      <c r="S160" s="747"/>
      <c r="T160" s="747"/>
      <c r="U160" s="747"/>
      <c r="V160" s="747"/>
      <c r="W160" s="747"/>
      <c r="X160" s="747"/>
      <c r="Y160" s="747"/>
      <c r="Z160" s="747"/>
      <c r="AA160" s="747"/>
      <c r="AB160" s="747"/>
      <c r="AC160" s="747"/>
      <c r="AD160" s="747"/>
      <c r="AE160" s="747"/>
      <c r="AF160" s="747"/>
      <c r="AG160" s="747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E160" s="169"/>
      <c r="BF160" s="169"/>
      <c r="BG160" s="169"/>
      <c r="BH160" s="169"/>
      <c r="BI160" s="169"/>
      <c r="BJ160" s="169"/>
      <c r="BK160" s="169"/>
      <c r="BL160" s="169"/>
      <c r="BM160" s="169"/>
      <c r="BN160" s="181"/>
      <c r="BO160" s="181"/>
      <c r="BP160" s="181"/>
      <c r="BQ160" s="181"/>
      <c r="BR160" s="181"/>
      <c r="BS160" s="181"/>
      <c r="BT160" s="169"/>
      <c r="BU160" s="93"/>
      <c r="BV160" s="93"/>
    </row>
    <row r="161" spans="1:74" s="11" customFormat="1" ht="15" customHeight="1" thickBot="1">
      <c r="A161" s="345"/>
      <c r="B161" s="748" t="s">
        <v>98</v>
      </c>
      <c r="C161" s="749"/>
      <c r="D161" s="749"/>
      <c r="E161" s="749"/>
      <c r="F161" s="749"/>
      <c r="G161" s="749"/>
      <c r="H161" s="749"/>
      <c r="I161" s="749"/>
      <c r="J161" s="749"/>
      <c r="K161" s="749"/>
      <c r="L161" s="749"/>
      <c r="M161" s="749"/>
      <c r="N161" s="749"/>
      <c r="O161" s="749"/>
      <c r="P161" s="750"/>
      <c r="Q161" s="346"/>
      <c r="R161" s="744">
        <f>SUM(R141:U160)</f>
        <v>0</v>
      </c>
      <c r="S161" s="745"/>
      <c r="T161" s="745"/>
      <c r="U161" s="746"/>
      <c r="V161" s="359"/>
      <c r="W161" s="744">
        <f>SUM(W141:Z160)</f>
        <v>0</v>
      </c>
      <c r="X161" s="745"/>
      <c r="Y161" s="745"/>
      <c r="Z161" s="746"/>
      <c r="AA161" s="360"/>
      <c r="AB161" s="709">
        <f>SUM(AB141:AE160)</f>
        <v>0</v>
      </c>
      <c r="AC161" s="710"/>
      <c r="AD161" s="710"/>
      <c r="AE161" s="711"/>
      <c r="AF161" s="345"/>
      <c r="AG161" s="345"/>
      <c r="BE161" s="166"/>
      <c r="BF161" s="178"/>
      <c r="BG161" s="660" t="e">
        <f>R161+#REF!</f>
        <v>#REF!</v>
      </c>
      <c r="BH161" s="660"/>
      <c r="BI161" s="660"/>
      <c r="BJ161" s="661"/>
      <c r="BK161" s="174"/>
      <c r="BL161" s="166"/>
      <c r="BM161" s="166"/>
      <c r="BN161" s="177"/>
      <c r="BO161" s="177"/>
      <c r="BP161" s="177"/>
      <c r="BQ161" s="177"/>
      <c r="BR161" s="177"/>
      <c r="BS161" s="177"/>
      <c r="BT161" s="166"/>
      <c r="BU161" s="14"/>
      <c r="BV161" s="14"/>
    </row>
    <row r="162" spans="1:72" s="93" customFormat="1" ht="12">
      <c r="A162" s="694"/>
      <c r="B162" s="694"/>
      <c r="C162" s="694"/>
      <c r="D162" s="694"/>
      <c r="E162" s="694"/>
      <c r="F162" s="694"/>
      <c r="G162" s="694"/>
      <c r="H162" s="694"/>
      <c r="I162" s="694"/>
      <c r="J162" s="694"/>
      <c r="K162" s="694"/>
      <c r="L162" s="694"/>
      <c r="M162" s="694"/>
      <c r="N162" s="694"/>
      <c r="O162" s="694"/>
      <c r="P162" s="694"/>
      <c r="Q162" s="694"/>
      <c r="R162" s="694"/>
      <c r="S162" s="694"/>
      <c r="T162" s="694"/>
      <c r="U162" s="694"/>
      <c r="V162" s="694"/>
      <c r="W162" s="694"/>
      <c r="X162" s="694"/>
      <c r="Y162" s="694"/>
      <c r="Z162" s="694"/>
      <c r="AA162" s="694"/>
      <c r="AB162" s="694"/>
      <c r="AC162" s="694"/>
      <c r="AD162" s="694"/>
      <c r="AE162" s="694"/>
      <c r="AF162" s="694"/>
      <c r="AG162" s="694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E162" s="169"/>
      <c r="BF162" s="183"/>
      <c r="BG162" s="672" t="e">
        <f>IF((BG161=(SUM(BG141:BJ160))),"Ok","Erreur")</f>
        <v>#REF!</v>
      </c>
      <c r="BH162" s="672"/>
      <c r="BI162" s="672"/>
      <c r="BJ162" s="672"/>
      <c r="BK162" s="183"/>
      <c r="BL162" s="169"/>
      <c r="BM162" s="169"/>
      <c r="BN162" s="183"/>
      <c r="BO162" s="183"/>
      <c r="BP162" s="183"/>
      <c r="BQ162" s="183"/>
      <c r="BR162" s="183"/>
      <c r="BS162" s="183"/>
      <c r="BT162" s="169"/>
    </row>
    <row r="163" spans="1:74" s="97" customFormat="1" ht="12">
      <c r="A163" s="747"/>
      <c r="B163" s="747"/>
      <c r="C163" s="747"/>
      <c r="D163" s="747"/>
      <c r="E163" s="747"/>
      <c r="F163" s="747"/>
      <c r="G163" s="747"/>
      <c r="H163" s="747"/>
      <c r="I163" s="747"/>
      <c r="J163" s="747"/>
      <c r="K163" s="747"/>
      <c r="L163" s="747"/>
      <c r="M163" s="747"/>
      <c r="N163" s="747"/>
      <c r="O163" s="747"/>
      <c r="P163" s="747"/>
      <c r="Q163" s="747"/>
      <c r="R163" s="747"/>
      <c r="S163" s="747"/>
      <c r="T163" s="747"/>
      <c r="U163" s="747"/>
      <c r="V163" s="747"/>
      <c r="W163" s="747"/>
      <c r="X163" s="747"/>
      <c r="Y163" s="747"/>
      <c r="Z163" s="747"/>
      <c r="AA163" s="747"/>
      <c r="AB163" s="747"/>
      <c r="AC163" s="747"/>
      <c r="AD163" s="747"/>
      <c r="AE163" s="747"/>
      <c r="AF163" s="747"/>
      <c r="AG163" s="747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E163" s="169"/>
      <c r="BF163" s="170"/>
      <c r="BG163" s="170"/>
      <c r="BH163" s="170"/>
      <c r="BI163" s="170"/>
      <c r="BJ163" s="170"/>
      <c r="BK163" s="170"/>
      <c r="BL163" s="169"/>
      <c r="BM163" s="169"/>
      <c r="BN163" s="170"/>
      <c r="BO163" s="170"/>
      <c r="BP163" s="170"/>
      <c r="BQ163" s="170"/>
      <c r="BR163" s="170"/>
      <c r="BS163" s="170"/>
      <c r="BT163" s="169"/>
      <c r="BU163" s="93"/>
      <c r="BV163" s="93"/>
    </row>
    <row r="164" spans="1:74" s="11" customFormat="1" ht="12">
      <c r="A164" s="345"/>
      <c r="B164" s="361" t="s">
        <v>161</v>
      </c>
      <c r="C164" s="361" t="s">
        <v>136</v>
      </c>
      <c r="D164" s="362"/>
      <c r="E164" s="362"/>
      <c r="F164" s="362"/>
      <c r="G164" s="362"/>
      <c r="H164" s="362"/>
      <c r="I164" s="362"/>
      <c r="J164" s="362"/>
      <c r="K164" s="362"/>
      <c r="L164" s="362"/>
      <c r="M164" s="362"/>
      <c r="N164" s="362"/>
      <c r="O164" s="362"/>
      <c r="P164" s="362"/>
      <c r="Q164" s="362"/>
      <c r="R164" s="363"/>
      <c r="S164" s="363"/>
      <c r="T164" s="363"/>
      <c r="U164" s="363"/>
      <c r="V164" s="363"/>
      <c r="W164" s="363"/>
      <c r="X164" s="363"/>
      <c r="Y164" s="363"/>
      <c r="Z164" s="363"/>
      <c r="AA164" s="354"/>
      <c r="AB164" s="365"/>
      <c r="AC164" s="365"/>
      <c r="AD164" s="365"/>
      <c r="AE164" s="365"/>
      <c r="AF164" s="345"/>
      <c r="AG164" s="345"/>
      <c r="BE164" s="166"/>
      <c r="BF164" s="683" t="s">
        <v>76</v>
      </c>
      <c r="BG164" s="683"/>
      <c r="BH164" s="683"/>
      <c r="BI164" s="683"/>
      <c r="BJ164" s="683"/>
      <c r="BK164" s="683"/>
      <c r="BL164" s="166"/>
      <c r="BM164" s="166"/>
      <c r="BN164" s="683" t="s">
        <v>76</v>
      </c>
      <c r="BO164" s="683"/>
      <c r="BP164" s="683"/>
      <c r="BQ164" s="683"/>
      <c r="BR164" s="683"/>
      <c r="BS164" s="683"/>
      <c r="BT164" s="166"/>
      <c r="BU164" s="14"/>
      <c r="BV164" s="14"/>
    </row>
    <row r="165" spans="1:72" s="93" customFormat="1" ht="4.5" customHeight="1">
      <c r="A165" s="694"/>
      <c r="B165" s="694"/>
      <c r="C165" s="694"/>
      <c r="D165" s="694"/>
      <c r="E165" s="694"/>
      <c r="F165" s="694"/>
      <c r="G165" s="694"/>
      <c r="H165" s="694"/>
      <c r="I165" s="694"/>
      <c r="J165" s="694"/>
      <c r="K165" s="694"/>
      <c r="L165" s="694"/>
      <c r="M165" s="694"/>
      <c r="N165" s="694"/>
      <c r="O165" s="694"/>
      <c r="P165" s="694"/>
      <c r="Q165" s="694"/>
      <c r="R165" s="694"/>
      <c r="S165" s="694"/>
      <c r="T165" s="694"/>
      <c r="U165" s="694"/>
      <c r="V165" s="694"/>
      <c r="W165" s="694"/>
      <c r="X165" s="694"/>
      <c r="Y165" s="694"/>
      <c r="Z165" s="694"/>
      <c r="AA165" s="694"/>
      <c r="AB165" s="694"/>
      <c r="AC165" s="694"/>
      <c r="AD165" s="694"/>
      <c r="AE165" s="694"/>
      <c r="AF165" s="694"/>
      <c r="AG165" s="694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E165" s="169"/>
      <c r="BF165" s="170"/>
      <c r="BG165" s="170"/>
      <c r="BH165" s="170"/>
      <c r="BI165" s="170"/>
      <c r="BJ165" s="170"/>
      <c r="BK165" s="170"/>
      <c r="BL165" s="169"/>
      <c r="BM165" s="169"/>
      <c r="BN165" s="170"/>
      <c r="BO165" s="170"/>
      <c r="BP165" s="170"/>
      <c r="BQ165" s="170"/>
      <c r="BR165" s="170"/>
      <c r="BS165" s="170"/>
      <c r="BT165" s="169"/>
    </row>
    <row r="166" spans="1:74" s="11" customFormat="1" ht="12">
      <c r="A166" s="345"/>
      <c r="B166" s="346" t="s">
        <v>281</v>
      </c>
      <c r="C166" s="347"/>
      <c r="D166" s="347"/>
      <c r="E166" s="347"/>
      <c r="F166" s="366"/>
      <c r="G166" s="366"/>
      <c r="H166" s="366"/>
      <c r="I166" s="366"/>
      <c r="J166" s="366"/>
      <c r="K166" s="366"/>
      <c r="L166" s="366"/>
      <c r="M166" s="366"/>
      <c r="N166" s="366"/>
      <c r="O166" s="366"/>
      <c r="P166" s="366"/>
      <c r="Q166" s="347"/>
      <c r="R166" s="695">
        <v>0</v>
      </c>
      <c r="S166" s="695"/>
      <c r="T166" s="695"/>
      <c r="U166" s="696"/>
      <c r="V166" s="348"/>
      <c r="W166" s="695">
        <v>0</v>
      </c>
      <c r="X166" s="695"/>
      <c r="Y166" s="695"/>
      <c r="Z166" s="696"/>
      <c r="AA166" s="354"/>
      <c r="AB166" s="697">
        <f>R166+W166</f>
        <v>0</v>
      </c>
      <c r="AC166" s="698"/>
      <c r="AD166" s="698"/>
      <c r="AE166" s="699"/>
      <c r="AF166" s="345"/>
      <c r="AG166" s="345"/>
      <c r="BE166" s="166"/>
      <c r="BF166" s="173"/>
      <c r="BG166" s="662" t="e">
        <f>R166+#REF!</f>
        <v>#REF!</v>
      </c>
      <c r="BH166" s="662"/>
      <c r="BI166" s="662"/>
      <c r="BJ166" s="663"/>
      <c r="BK166" s="174"/>
      <c r="BL166" s="167"/>
      <c r="BM166" s="166"/>
      <c r="BN166" s="197"/>
      <c r="BO166" s="662" t="e">
        <f>#REF!</f>
        <v>#REF!</v>
      </c>
      <c r="BP166" s="662"/>
      <c r="BQ166" s="662"/>
      <c r="BR166" s="663"/>
      <c r="BS166" s="174"/>
      <c r="BT166" s="166"/>
      <c r="BU166" s="14"/>
      <c r="BV166" s="14"/>
    </row>
    <row r="167" spans="1:74" s="97" customFormat="1" ht="4.5" customHeight="1">
      <c r="A167" s="367"/>
      <c r="B167" s="357"/>
      <c r="C167" s="357"/>
      <c r="D167" s="357"/>
      <c r="E167" s="357"/>
      <c r="F167" s="358"/>
      <c r="G167" s="358"/>
      <c r="H167" s="358"/>
      <c r="I167" s="358"/>
      <c r="J167" s="368"/>
      <c r="K167" s="368"/>
      <c r="L167" s="368"/>
      <c r="M167" s="368"/>
      <c r="N167" s="368"/>
      <c r="O167" s="368"/>
      <c r="P167" s="368"/>
      <c r="Q167" s="369"/>
      <c r="R167" s="355"/>
      <c r="S167" s="355"/>
      <c r="T167" s="355"/>
      <c r="U167" s="355"/>
      <c r="V167" s="370"/>
      <c r="W167" s="355"/>
      <c r="X167" s="355"/>
      <c r="Y167" s="355"/>
      <c r="Z167" s="355"/>
      <c r="AA167" s="354"/>
      <c r="AB167" s="355"/>
      <c r="AC167" s="355"/>
      <c r="AD167" s="355"/>
      <c r="AE167" s="355"/>
      <c r="AF167" s="367"/>
      <c r="AG167" s="367"/>
      <c r="BE167" s="169"/>
      <c r="BF167" s="183"/>
      <c r="BG167" s="183"/>
      <c r="BH167" s="183"/>
      <c r="BI167" s="183"/>
      <c r="BJ167" s="183"/>
      <c r="BK167" s="183"/>
      <c r="BL167" s="170"/>
      <c r="BM167" s="169"/>
      <c r="BN167" s="183"/>
      <c r="BO167" s="183"/>
      <c r="BP167" s="183"/>
      <c r="BQ167" s="183"/>
      <c r="BR167" s="183"/>
      <c r="BS167" s="183"/>
      <c r="BT167" s="169"/>
      <c r="BU167" s="93"/>
      <c r="BV167" s="93"/>
    </row>
    <row r="168" spans="1:74" s="97" customFormat="1" ht="4.5" customHeight="1">
      <c r="A168" s="747"/>
      <c r="B168" s="747"/>
      <c r="C168" s="747"/>
      <c r="D168" s="747"/>
      <c r="E168" s="747"/>
      <c r="F168" s="747"/>
      <c r="G168" s="747"/>
      <c r="H168" s="747"/>
      <c r="I168" s="747"/>
      <c r="J168" s="747"/>
      <c r="K168" s="747"/>
      <c r="L168" s="747"/>
      <c r="M168" s="747"/>
      <c r="N168" s="747"/>
      <c r="O168" s="747"/>
      <c r="P168" s="747"/>
      <c r="Q168" s="747"/>
      <c r="R168" s="747"/>
      <c r="S168" s="747"/>
      <c r="T168" s="747"/>
      <c r="U168" s="747"/>
      <c r="V168" s="747"/>
      <c r="W168" s="747"/>
      <c r="X168" s="747"/>
      <c r="Y168" s="747"/>
      <c r="Z168" s="747"/>
      <c r="AA168" s="747"/>
      <c r="AB168" s="747"/>
      <c r="AC168" s="747"/>
      <c r="AD168" s="747"/>
      <c r="AE168" s="747"/>
      <c r="AF168" s="747"/>
      <c r="AG168" s="747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E168" s="169"/>
      <c r="BF168" s="181"/>
      <c r="BG168" s="181"/>
      <c r="BH168" s="181"/>
      <c r="BI168" s="181"/>
      <c r="BJ168" s="181"/>
      <c r="BK168" s="181"/>
      <c r="BL168" s="169"/>
      <c r="BM168" s="169"/>
      <c r="BN168" s="181"/>
      <c r="BO168" s="181"/>
      <c r="BP168" s="181"/>
      <c r="BQ168" s="181"/>
      <c r="BR168" s="181"/>
      <c r="BS168" s="181"/>
      <c r="BT168" s="169"/>
      <c r="BU168" s="93"/>
      <c r="BV168" s="93"/>
    </row>
    <row r="169" spans="1:74" s="11" customFormat="1" ht="15" customHeight="1" thickBot="1">
      <c r="A169" s="345"/>
      <c r="B169" s="748" t="s">
        <v>139</v>
      </c>
      <c r="C169" s="749"/>
      <c r="D169" s="749"/>
      <c r="E169" s="749"/>
      <c r="F169" s="749"/>
      <c r="G169" s="749"/>
      <c r="H169" s="749"/>
      <c r="I169" s="749"/>
      <c r="J169" s="749"/>
      <c r="K169" s="749"/>
      <c r="L169" s="749"/>
      <c r="M169" s="749"/>
      <c r="N169" s="749"/>
      <c r="O169" s="749"/>
      <c r="P169" s="750"/>
      <c r="Q169" s="346"/>
      <c r="R169" s="744">
        <f>SUM(R166:U168)</f>
        <v>0</v>
      </c>
      <c r="S169" s="745"/>
      <c r="T169" s="745"/>
      <c r="U169" s="746"/>
      <c r="V169" s="359"/>
      <c r="W169" s="744">
        <f>SUM(W166:Z168)</f>
        <v>0</v>
      </c>
      <c r="X169" s="745"/>
      <c r="Y169" s="745"/>
      <c r="Z169" s="746"/>
      <c r="AA169" s="360"/>
      <c r="AB169" s="709">
        <f>SUM(AB166:AE168)</f>
        <v>0</v>
      </c>
      <c r="AC169" s="710"/>
      <c r="AD169" s="710"/>
      <c r="AE169" s="711"/>
      <c r="AF169" s="345"/>
      <c r="AG169" s="345"/>
      <c r="BE169" s="166"/>
      <c r="BF169" s="178"/>
      <c r="BG169" s="660" t="e">
        <f>R169+#REF!</f>
        <v>#REF!</v>
      </c>
      <c r="BH169" s="660"/>
      <c r="BI169" s="660"/>
      <c r="BJ169" s="661"/>
      <c r="BK169" s="174"/>
      <c r="BL169" s="166"/>
      <c r="BM169" s="166"/>
      <c r="BN169" s="178"/>
      <c r="BO169" s="742" t="e">
        <f>BO166</f>
        <v>#REF!</v>
      </c>
      <c r="BP169" s="742"/>
      <c r="BQ169" s="742"/>
      <c r="BR169" s="743"/>
      <c r="BS169" s="174"/>
      <c r="BT169" s="166"/>
      <c r="BU169" s="14"/>
      <c r="BV169" s="14"/>
    </row>
    <row r="170" spans="1:74" s="97" customFormat="1" ht="12">
      <c r="A170" s="747"/>
      <c r="B170" s="747"/>
      <c r="C170" s="747"/>
      <c r="D170" s="747"/>
      <c r="E170" s="747"/>
      <c r="F170" s="747"/>
      <c r="G170" s="747"/>
      <c r="H170" s="747"/>
      <c r="I170" s="747"/>
      <c r="J170" s="747"/>
      <c r="K170" s="747"/>
      <c r="L170" s="747"/>
      <c r="M170" s="747"/>
      <c r="N170" s="747"/>
      <c r="O170" s="747"/>
      <c r="P170" s="747"/>
      <c r="Q170" s="747"/>
      <c r="R170" s="747"/>
      <c r="S170" s="747"/>
      <c r="T170" s="747"/>
      <c r="U170" s="747"/>
      <c r="V170" s="747"/>
      <c r="W170" s="747"/>
      <c r="X170" s="747"/>
      <c r="Y170" s="747"/>
      <c r="Z170" s="747"/>
      <c r="AA170" s="747"/>
      <c r="AB170" s="747"/>
      <c r="AC170" s="747"/>
      <c r="AD170" s="747"/>
      <c r="AE170" s="747"/>
      <c r="AF170" s="747"/>
      <c r="AG170" s="747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E170" s="169"/>
      <c r="BF170" s="178"/>
      <c r="BG170" s="672" t="e">
        <f>IF((BG169=(SUM(BG166:BJ168))),"Ok","Erreur")</f>
        <v>#REF!</v>
      </c>
      <c r="BH170" s="672"/>
      <c r="BI170" s="672"/>
      <c r="BJ170" s="672"/>
      <c r="BK170" s="174"/>
      <c r="BL170" s="169"/>
      <c r="BM170" s="169"/>
      <c r="BN170" s="178"/>
      <c r="BO170" s="178"/>
      <c r="BP170" s="178"/>
      <c r="BQ170" s="178"/>
      <c r="BR170" s="174"/>
      <c r="BS170" s="174"/>
      <c r="BT170" s="169"/>
      <c r="BU170" s="93"/>
      <c r="BV170" s="93"/>
    </row>
    <row r="171" spans="1:74" s="97" customFormat="1" ht="12">
      <c r="A171" s="747"/>
      <c r="B171" s="747"/>
      <c r="C171" s="747"/>
      <c r="D171" s="747"/>
      <c r="E171" s="747"/>
      <c r="F171" s="747"/>
      <c r="G171" s="747"/>
      <c r="H171" s="747"/>
      <c r="I171" s="747"/>
      <c r="J171" s="747"/>
      <c r="K171" s="747"/>
      <c r="L171" s="747"/>
      <c r="M171" s="747"/>
      <c r="N171" s="747"/>
      <c r="O171" s="747"/>
      <c r="P171" s="747"/>
      <c r="Q171" s="747"/>
      <c r="R171" s="747"/>
      <c r="S171" s="747"/>
      <c r="T171" s="747"/>
      <c r="U171" s="747"/>
      <c r="V171" s="747"/>
      <c r="W171" s="747"/>
      <c r="X171" s="747"/>
      <c r="Y171" s="747"/>
      <c r="Z171" s="747"/>
      <c r="AA171" s="747"/>
      <c r="AB171" s="747"/>
      <c r="AC171" s="747"/>
      <c r="AD171" s="747"/>
      <c r="AE171" s="747"/>
      <c r="AF171" s="747"/>
      <c r="AG171" s="747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E171" s="169"/>
      <c r="BF171" s="178"/>
      <c r="BG171" s="178"/>
      <c r="BH171" s="178"/>
      <c r="BI171" s="178"/>
      <c r="BJ171" s="174"/>
      <c r="BK171" s="174"/>
      <c r="BL171" s="169"/>
      <c r="BM171" s="169"/>
      <c r="BN171" s="178"/>
      <c r="BO171" s="178"/>
      <c r="BP171" s="178"/>
      <c r="BQ171" s="178"/>
      <c r="BR171" s="174"/>
      <c r="BS171" s="174"/>
      <c r="BT171" s="169"/>
      <c r="BU171" s="93"/>
      <c r="BV171" s="93"/>
    </row>
    <row r="172" spans="1:74" s="11" customFormat="1" ht="12">
      <c r="A172" s="345"/>
      <c r="B172" s="361" t="s">
        <v>162</v>
      </c>
      <c r="C172" s="361" t="s">
        <v>163</v>
      </c>
      <c r="D172" s="362"/>
      <c r="E172" s="362"/>
      <c r="F172" s="362"/>
      <c r="G172" s="362"/>
      <c r="H172" s="362"/>
      <c r="I172" s="362"/>
      <c r="J172" s="362"/>
      <c r="K172" s="362"/>
      <c r="L172" s="362"/>
      <c r="M172" s="362"/>
      <c r="N172" s="362"/>
      <c r="O172" s="362"/>
      <c r="P172" s="362"/>
      <c r="Q172" s="362"/>
      <c r="R172" s="363"/>
      <c r="S172" s="363"/>
      <c r="T172" s="363"/>
      <c r="U172" s="363"/>
      <c r="V172" s="363"/>
      <c r="W172" s="363"/>
      <c r="X172" s="363"/>
      <c r="Y172" s="363"/>
      <c r="Z172" s="363"/>
      <c r="AA172" s="354"/>
      <c r="AB172" s="365"/>
      <c r="AC172" s="365"/>
      <c r="AD172" s="365"/>
      <c r="AE172" s="365"/>
      <c r="AF172" s="345"/>
      <c r="AG172" s="345"/>
      <c r="BE172" s="166"/>
      <c r="BF172" s="166"/>
      <c r="BG172" s="659" t="s">
        <v>42</v>
      </c>
      <c r="BH172" s="659"/>
      <c r="BI172" s="659"/>
      <c r="BJ172" s="659"/>
      <c r="BK172" s="166"/>
      <c r="BL172" s="166"/>
      <c r="BM172" s="166"/>
      <c r="BN172" s="659" t="s">
        <v>42</v>
      </c>
      <c r="BO172" s="659"/>
      <c r="BP172" s="659"/>
      <c r="BQ172" s="659"/>
      <c r="BR172" s="166"/>
      <c r="BS172" s="166"/>
      <c r="BT172" s="166"/>
      <c r="BU172" s="14"/>
      <c r="BV172" s="14"/>
    </row>
    <row r="173" spans="1:72" s="93" customFormat="1" ht="4.5" customHeight="1">
      <c r="A173" s="694"/>
      <c r="B173" s="694"/>
      <c r="C173" s="694"/>
      <c r="D173" s="694"/>
      <c r="E173" s="694"/>
      <c r="F173" s="694"/>
      <c r="G173" s="694"/>
      <c r="H173" s="694"/>
      <c r="I173" s="694"/>
      <c r="J173" s="694"/>
      <c r="K173" s="694"/>
      <c r="L173" s="694"/>
      <c r="M173" s="694"/>
      <c r="N173" s="694"/>
      <c r="O173" s="694"/>
      <c r="P173" s="694"/>
      <c r="Q173" s="694"/>
      <c r="R173" s="694"/>
      <c r="S173" s="694"/>
      <c r="T173" s="694"/>
      <c r="U173" s="694"/>
      <c r="V173" s="694"/>
      <c r="W173" s="694"/>
      <c r="X173" s="694"/>
      <c r="Y173" s="694"/>
      <c r="Z173" s="694"/>
      <c r="AA173" s="694"/>
      <c r="AB173" s="694"/>
      <c r="AC173" s="694"/>
      <c r="AD173" s="694"/>
      <c r="AE173" s="694"/>
      <c r="AF173" s="694"/>
      <c r="AG173" s="694"/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E173" s="169"/>
      <c r="BF173" s="169"/>
      <c r="BG173" s="169"/>
      <c r="BH173" s="169"/>
      <c r="BI173" s="169"/>
      <c r="BJ173" s="169"/>
      <c r="BK173" s="169"/>
      <c r="BL173" s="169"/>
      <c r="BM173" s="169"/>
      <c r="BN173" s="169"/>
      <c r="BO173" s="169"/>
      <c r="BP173" s="169"/>
      <c r="BQ173" s="169"/>
      <c r="BR173" s="169"/>
      <c r="BS173" s="169"/>
      <c r="BT173" s="169"/>
    </row>
    <row r="174" spans="1:74" s="11" customFormat="1" ht="12">
      <c r="A174" s="345"/>
      <c r="B174" s="346" t="s">
        <v>164</v>
      </c>
      <c r="C174" s="346"/>
      <c r="D174" s="346"/>
      <c r="E174" s="346"/>
      <c r="F174" s="346"/>
      <c r="G174" s="346"/>
      <c r="H174" s="346"/>
      <c r="I174" s="346"/>
      <c r="J174" s="347"/>
      <c r="K174" s="347"/>
      <c r="L174" s="347"/>
      <c r="M174" s="347"/>
      <c r="N174" s="347"/>
      <c r="O174" s="347"/>
      <c r="P174" s="347"/>
      <c r="Q174" s="347"/>
      <c r="R174" s="695">
        <v>0</v>
      </c>
      <c r="S174" s="695"/>
      <c r="T174" s="695"/>
      <c r="U174" s="696"/>
      <c r="V174" s="348"/>
      <c r="W174" s="695">
        <v>0</v>
      </c>
      <c r="X174" s="695"/>
      <c r="Y174" s="695"/>
      <c r="Z174" s="696"/>
      <c r="AA174" s="354"/>
      <c r="AB174" s="697">
        <f>R174+W174</f>
        <v>0</v>
      </c>
      <c r="AC174" s="698"/>
      <c r="AD174" s="698"/>
      <c r="AE174" s="699"/>
      <c r="AF174" s="345"/>
      <c r="AG174" s="345"/>
      <c r="BE174" s="166"/>
      <c r="BF174" s="166"/>
      <c r="BG174" s="662" t="e">
        <f>R174+#REF!</f>
        <v>#REF!</v>
      </c>
      <c r="BH174" s="662"/>
      <c r="BI174" s="662"/>
      <c r="BJ174" s="663"/>
      <c r="BK174" s="166"/>
      <c r="BL174" s="166"/>
      <c r="BM174" s="166"/>
      <c r="BN174" s="166"/>
      <c r="BO174" s="166"/>
      <c r="BP174" s="166"/>
      <c r="BQ174" s="166"/>
      <c r="BR174" s="166"/>
      <c r="BS174" s="166"/>
      <c r="BT174" s="166"/>
      <c r="BU174" s="14"/>
      <c r="BV174" s="14"/>
    </row>
    <row r="175" spans="1:74" s="97" customFormat="1" ht="4.5" customHeight="1">
      <c r="A175" s="747"/>
      <c r="B175" s="747"/>
      <c r="C175" s="747"/>
      <c r="D175" s="747"/>
      <c r="E175" s="747"/>
      <c r="F175" s="747"/>
      <c r="G175" s="747"/>
      <c r="H175" s="747"/>
      <c r="I175" s="747"/>
      <c r="J175" s="747"/>
      <c r="K175" s="747"/>
      <c r="L175" s="747"/>
      <c r="M175" s="747"/>
      <c r="N175" s="747"/>
      <c r="O175" s="747"/>
      <c r="P175" s="747"/>
      <c r="Q175" s="747"/>
      <c r="R175" s="747"/>
      <c r="S175" s="747"/>
      <c r="T175" s="747"/>
      <c r="U175" s="747"/>
      <c r="V175" s="747"/>
      <c r="W175" s="747"/>
      <c r="X175" s="747"/>
      <c r="Y175" s="747"/>
      <c r="Z175" s="747"/>
      <c r="AA175" s="747"/>
      <c r="AB175" s="747"/>
      <c r="AC175" s="747"/>
      <c r="AD175" s="747"/>
      <c r="AE175" s="747"/>
      <c r="AF175" s="747"/>
      <c r="AG175" s="747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E175" s="169"/>
      <c r="BF175" s="169"/>
      <c r="BG175" s="169"/>
      <c r="BH175" s="169"/>
      <c r="BI175" s="169"/>
      <c r="BJ175" s="169"/>
      <c r="BK175" s="169"/>
      <c r="BL175" s="169"/>
      <c r="BM175" s="169"/>
      <c r="BN175" s="181"/>
      <c r="BO175" s="181"/>
      <c r="BP175" s="181"/>
      <c r="BQ175" s="181"/>
      <c r="BR175" s="181"/>
      <c r="BS175" s="181"/>
      <c r="BT175" s="181"/>
      <c r="BU175" s="93"/>
      <c r="BV175" s="93"/>
    </row>
    <row r="176" spans="1:74" s="11" customFormat="1" ht="12">
      <c r="A176" s="345"/>
      <c r="B176" s="346" t="s">
        <v>165</v>
      </c>
      <c r="C176" s="346"/>
      <c r="D176" s="346"/>
      <c r="E176" s="346"/>
      <c r="F176" s="346"/>
      <c r="G176" s="346"/>
      <c r="H176" s="346"/>
      <c r="I176" s="346"/>
      <c r="J176" s="346"/>
      <c r="K176" s="346"/>
      <c r="L176" s="346"/>
      <c r="M176" s="346"/>
      <c r="N176" s="346"/>
      <c r="O176" s="346"/>
      <c r="P176" s="346"/>
      <c r="Q176" s="346"/>
      <c r="R176" s="695">
        <v>0</v>
      </c>
      <c r="S176" s="695"/>
      <c r="T176" s="695"/>
      <c r="U176" s="696"/>
      <c r="V176" s="348"/>
      <c r="W176" s="695">
        <v>0</v>
      </c>
      <c r="X176" s="695"/>
      <c r="Y176" s="695"/>
      <c r="Z176" s="696"/>
      <c r="AA176" s="354"/>
      <c r="AB176" s="697">
        <f>R176+W176</f>
        <v>0</v>
      </c>
      <c r="AC176" s="698"/>
      <c r="AD176" s="698"/>
      <c r="AE176" s="699"/>
      <c r="AF176" s="345"/>
      <c r="AG176" s="345"/>
      <c r="BE176" s="166"/>
      <c r="BF176" s="166"/>
      <c r="BG176" s="662" t="e">
        <f>R176+#REF!</f>
        <v>#REF!</v>
      </c>
      <c r="BH176" s="662"/>
      <c r="BI176" s="662"/>
      <c r="BJ176" s="663"/>
      <c r="BK176" s="184"/>
      <c r="BL176" s="184"/>
      <c r="BM176" s="166"/>
      <c r="BN176" s="177"/>
      <c r="BO176" s="177"/>
      <c r="BP176" s="177"/>
      <c r="BQ176" s="177"/>
      <c r="BR176" s="185"/>
      <c r="BS176" s="185"/>
      <c r="BT176" s="185"/>
      <c r="BU176" s="14"/>
      <c r="BV176" s="14"/>
    </row>
    <row r="177" spans="1:72" s="31" customFormat="1" ht="4.5" customHeight="1">
      <c r="A177" s="703"/>
      <c r="B177" s="703"/>
      <c r="C177" s="703"/>
      <c r="D177" s="703"/>
      <c r="E177" s="703"/>
      <c r="F177" s="703"/>
      <c r="G177" s="703"/>
      <c r="H177" s="703"/>
      <c r="I177" s="703"/>
      <c r="J177" s="703"/>
      <c r="K177" s="703"/>
      <c r="L177" s="703"/>
      <c r="M177" s="703"/>
      <c r="N177" s="703"/>
      <c r="O177" s="703"/>
      <c r="P177" s="703"/>
      <c r="Q177" s="703"/>
      <c r="R177" s="703"/>
      <c r="S177" s="703"/>
      <c r="T177" s="703"/>
      <c r="U177" s="703"/>
      <c r="V177" s="703"/>
      <c r="W177" s="703"/>
      <c r="X177" s="703"/>
      <c r="Y177" s="703"/>
      <c r="Z177" s="703"/>
      <c r="AA177" s="703"/>
      <c r="AB177" s="703"/>
      <c r="AC177" s="703"/>
      <c r="AD177" s="703"/>
      <c r="AE177" s="703"/>
      <c r="AF177" s="703"/>
      <c r="AG177" s="703"/>
      <c r="BE177" s="175"/>
      <c r="BF177" s="175"/>
      <c r="BG177" s="175"/>
      <c r="BH177" s="175"/>
      <c r="BI177" s="175"/>
      <c r="BJ177" s="175"/>
      <c r="BK177" s="175"/>
      <c r="BL177" s="175"/>
      <c r="BM177" s="175"/>
      <c r="BN177" s="175"/>
      <c r="BO177" s="175"/>
      <c r="BP177" s="175"/>
      <c r="BQ177" s="175"/>
      <c r="BR177" s="175"/>
      <c r="BS177" s="175"/>
      <c r="BT177" s="175"/>
    </row>
    <row r="178" spans="1:72" s="28" customFormat="1" ht="12">
      <c r="A178" s="356"/>
      <c r="B178" s="346" t="s">
        <v>128</v>
      </c>
      <c r="C178" s="346"/>
      <c r="D178" s="346" t="s">
        <v>129</v>
      </c>
      <c r="E178" s="346"/>
      <c r="F178" s="346"/>
      <c r="G178" s="712"/>
      <c r="H178" s="712"/>
      <c r="I178" s="712"/>
      <c r="J178" s="712"/>
      <c r="K178" s="712"/>
      <c r="L178" s="712"/>
      <c r="M178" s="712"/>
      <c r="N178" s="712"/>
      <c r="O178" s="712"/>
      <c r="P178" s="712"/>
      <c r="Q178" s="356"/>
      <c r="R178" s="695">
        <v>0</v>
      </c>
      <c r="S178" s="695"/>
      <c r="T178" s="695"/>
      <c r="U178" s="696"/>
      <c r="V178" s="348"/>
      <c r="W178" s="695">
        <v>0</v>
      </c>
      <c r="X178" s="695"/>
      <c r="Y178" s="695"/>
      <c r="Z178" s="696"/>
      <c r="AA178" s="354"/>
      <c r="AB178" s="697">
        <f>R178+W178</f>
        <v>0</v>
      </c>
      <c r="AC178" s="698"/>
      <c r="AD178" s="698"/>
      <c r="AE178" s="699"/>
      <c r="AF178" s="345"/>
      <c r="AG178" s="345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66"/>
      <c r="BF178" s="176"/>
      <c r="BG178" s="662" t="e">
        <f>R178+#REF!</f>
        <v>#REF!</v>
      </c>
      <c r="BH178" s="662"/>
      <c r="BI178" s="662"/>
      <c r="BJ178" s="663"/>
      <c r="BK178" s="176"/>
      <c r="BL178" s="176"/>
      <c r="BM178" s="166"/>
      <c r="BN178" s="176"/>
      <c r="BO178" s="176"/>
      <c r="BP178" s="176"/>
      <c r="BQ178" s="176"/>
      <c r="BR178" s="176"/>
      <c r="BS178" s="176"/>
      <c r="BT178" s="176"/>
    </row>
    <row r="179" spans="1:72" s="31" customFormat="1" ht="4.5" customHeight="1">
      <c r="A179" s="703"/>
      <c r="B179" s="703"/>
      <c r="C179" s="703"/>
      <c r="D179" s="703"/>
      <c r="E179" s="703"/>
      <c r="F179" s="703"/>
      <c r="G179" s="703"/>
      <c r="H179" s="703"/>
      <c r="I179" s="703"/>
      <c r="J179" s="703"/>
      <c r="K179" s="703"/>
      <c r="L179" s="703"/>
      <c r="M179" s="703"/>
      <c r="N179" s="703"/>
      <c r="O179" s="703"/>
      <c r="P179" s="703"/>
      <c r="Q179" s="703"/>
      <c r="R179" s="703"/>
      <c r="S179" s="703"/>
      <c r="T179" s="703"/>
      <c r="U179" s="703"/>
      <c r="V179" s="703"/>
      <c r="W179" s="703"/>
      <c r="X179" s="703"/>
      <c r="Y179" s="703"/>
      <c r="Z179" s="703"/>
      <c r="AA179" s="703"/>
      <c r="AB179" s="703"/>
      <c r="AC179" s="703"/>
      <c r="AD179" s="703"/>
      <c r="AE179" s="703"/>
      <c r="AF179" s="703"/>
      <c r="AG179" s="703"/>
      <c r="BE179" s="175"/>
      <c r="BF179" s="175"/>
      <c r="BG179" s="175"/>
      <c r="BH179" s="175"/>
      <c r="BI179" s="175"/>
      <c r="BJ179" s="175"/>
      <c r="BK179" s="175"/>
      <c r="BL179" s="175"/>
      <c r="BM179" s="175"/>
      <c r="BN179" s="175"/>
      <c r="BO179" s="175"/>
      <c r="BP179" s="175"/>
      <c r="BQ179" s="175"/>
      <c r="BR179" s="175"/>
      <c r="BS179" s="175"/>
      <c r="BT179" s="175"/>
    </row>
    <row r="180" spans="1:72" s="28" customFormat="1" ht="12">
      <c r="A180" s="356"/>
      <c r="B180" s="346" t="s">
        <v>128</v>
      </c>
      <c r="C180" s="346"/>
      <c r="D180" s="346" t="s">
        <v>129</v>
      </c>
      <c r="E180" s="346"/>
      <c r="F180" s="346"/>
      <c r="G180" s="712"/>
      <c r="H180" s="712"/>
      <c r="I180" s="712"/>
      <c r="J180" s="712"/>
      <c r="K180" s="712"/>
      <c r="L180" s="712"/>
      <c r="M180" s="712"/>
      <c r="N180" s="712"/>
      <c r="O180" s="712"/>
      <c r="P180" s="712"/>
      <c r="Q180" s="356"/>
      <c r="R180" s="695">
        <v>0</v>
      </c>
      <c r="S180" s="695"/>
      <c r="T180" s="695"/>
      <c r="U180" s="696"/>
      <c r="V180" s="348"/>
      <c r="W180" s="695">
        <v>0</v>
      </c>
      <c r="X180" s="695"/>
      <c r="Y180" s="695"/>
      <c r="Z180" s="696"/>
      <c r="AA180" s="354"/>
      <c r="AB180" s="697">
        <f>R180+W180</f>
        <v>0</v>
      </c>
      <c r="AC180" s="698"/>
      <c r="AD180" s="698"/>
      <c r="AE180" s="699"/>
      <c r="AF180" s="345"/>
      <c r="AG180" s="345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66"/>
      <c r="BF180" s="176"/>
      <c r="BG180" s="662" t="e">
        <f>R180+#REF!</f>
        <v>#REF!</v>
      </c>
      <c r="BH180" s="662"/>
      <c r="BI180" s="662"/>
      <c r="BJ180" s="663"/>
      <c r="BK180" s="176"/>
      <c r="BL180" s="176"/>
      <c r="BM180" s="166"/>
      <c r="BN180" s="176"/>
      <c r="BO180" s="176"/>
      <c r="BP180" s="176"/>
      <c r="BQ180" s="176"/>
      <c r="BR180" s="176"/>
      <c r="BS180" s="176"/>
      <c r="BT180" s="176"/>
    </row>
    <row r="181" spans="1:72" s="31" customFormat="1" ht="4.5" customHeight="1">
      <c r="A181" s="703"/>
      <c r="B181" s="703"/>
      <c r="C181" s="703"/>
      <c r="D181" s="703"/>
      <c r="E181" s="703"/>
      <c r="F181" s="703"/>
      <c r="G181" s="703"/>
      <c r="H181" s="703"/>
      <c r="I181" s="703"/>
      <c r="J181" s="703"/>
      <c r="K181" s="703"/>
      <c r="L181" s="703"/>
      <c r="M181" s="703"/>
      <c r="N181" s="703"/>
      <c r="O181" s="703"/>
      <c r="P181" s="703"/>
      <c r="Q181" s="703"/>
      <c r="R181" s="703"/>
      <c r="S181" s="703"/>
      <c r="T181" s="703"/>
      <c r="U181" s="703"/>
      <c r="V181" s="703"/>
      <c r="W181" s="703"/>
      <c r="X181" s="703"/>
      <c r="Y181" s="703"/>
      <c r="Z181" s="703"/>
      <c r="AA181" s="703"/>
      <c r="AB181" s="703"/>
      <c r="AC181" s="703"/>
      <c r="AD181" s="703"/>
      <c r="AE181" s="703"/>
      <c r="AF181" s="703"/>
      <c r="AG181" s="703"/>
      <c r="BE181" s="175"/>
      <c r="BF181" s="175"/>
      <c r="BG181" s="175"/>
      <c r="BH181" s="175"/>
      <c r="BI181" s="175"/>
      <c r="BJ181" s="175"/>
      <c r="BK181" s="175"/>
      <c r="BL181" s="175"/>
      <c r="BM181" s="175"/>
      <c r="BN181" s="175"/>
      <c r="BO181" s="175"/>
      <c r="BP181" s="175"/>
      <c r="BQ181" s="175"/>
      <c r="BR181" s="175"/>
      <c r="BS181" s="175"/>
      <c r="BT181" s="175"/>
    </row>
    <row r="182" spans="1:74" s="11" customFormat="1" ht="15" customHeight="1" thickBot="1">
      <c r="A182" s="345"/>
      <c r="B182" s="748" t="s">
        <v>166</v>
      </c>
      <c r="C182" s="749"/>
      <c r="D182" s="749"/>
      <c r="E182" s="749"/>
      <c r="F182" s="749"/>
      <c r="G182" s="749"/>
      <c r="H182" s="749"/>
      <c r="I182" s="749"/>
      <c r="J182" s="749"/>
      <c r="K182" s="749"/>
      <c r="L182" s="749"/>
      <c r="M182" s="749"/>
      <c r="N182" s="749"/>
      <c r="O182" s="749"/>
      <c r="P182" s="750"/>
      <c r="Q182" s="346"/>
      <c r="R182" s="744">
        <f>SUM(R174:U181)</f>
        <v>0</v>
      </c>
      <c r="S182" s="745"/>
      <c r="T182" s="745"/>
      <c r="U182" s="746"/>
      <c r="V182" s="359"/>
      <c r="W182" s="744">
        <f>SUM(W174:Z181)</f>
        <v>0</v>
      </c>
      <c r="X182" s="745"/>
      <c r="Y182" s="745"/>
      <c r="Z182" s="746"/>
      <c r="AA182" s="360"/>
      <c r="AB182" s="709">
        <f>SUM(AB174:AE181)</f>
        <v>0</v>
      </c>
      <c r="AC182" s="710"/>
      <c r="AD182" s="710"/>
      <c r="AE182" s="711"/>
      <c r="AF182" s="345"/>
      <c r="AG182" s="345"/>
      <c r="BE182" s="166"/>
      <c r="BF182" s="166"/>
      <c r="BG182" s="660" t="e">
        <f>R182+#REF!</f>
        <v>#REF!</v>
      </c>
      <c r="BH182" s="660"/>
      <c r="BI182" s="660"/>
      <c r="BJ182" s="661"/>
      <c r="BK182" s="184"/>
      <c r="BL182" s="184"/>
      <c r="BM182" s="166"/>
      <c r="BN182" s="177"/>
      <c r="BO182" s="177"/>
      <c r="BP182" s="177"/>
      <c r="BQ182" s="177"/>
      <c r="BR182" s="185"/>
      <c r="BS182" s="185"/>
      <c r="BT182" s="185"/>
      <c r="BU182" s="14"/>
      <c r="BV182" s="14"/>
    </row>
    <row r="183" spans="1:74" s="97" customFormat="1" ht="12">
      <c r="A183" s="747"/>
      <c r="B183" s="747"/>
      <c r="C183" s="747"/>
      <c r="D183" s="747"/>
      <c r="E183" s="747"/>
      <c r="F183" s="747"/>
      <c r="G183" s="747"/>
      <c r="H183" s="747"/>
      <c r="I183" s="747"/>
      <c r="J183" s="747"/>
      <c r="K183" s="747"/>
      <c r="L183" s="747"/>
      <c r="M183" s="747"/>
      <c r="N183" s="747"/>
      <c r="O183" s="747"/>
      <c r="P183" s="747"/>
      <c r="Q183" s="747"/>
      <c r="R183" s="747"/>
      <c r="S183" s="747"/>
      <c r="T183" s="747"/>
      <c r="U183" s="747"/>
      <c r="V183" s="747"/>
      <c r="W183" s="747"/>
      <c r="X183" s="747"/>
      <c r="Y183" s="747"/>
      <c r="Z183" s="747"/>
      <c r="AA183" s="747"/>
      <c r="AB183" s="747"/>
      <c r="AC183" s="747"/>
      <c r="AD183" s="747"/>
      <c r="AE183" s="747"/>
      <c r="AF183" s="747"/>
      <c r="AG183" s="747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E183" s="169"/>
      <c r="BF183" s="169"/>
      <c r="BG183" s="672" t="e">
        <f>IF((BG182=(SUM(BG174:BJ181))),"Ok","Erreur")</f>
        <v>#REF!</v>
      </c>
      <c r="BH183" s="672"/>
      <c r="BI183" s="672"/>
      <c r="BJ183" s="672"/>
      <c r="BK183" s="186"/>
      <c r="BL183" s="186"/>
      <c r="BM183" s="169"/>
      <c r="BN183" s="181"/>
      <c r="BO183" s="181"/>
      <c r="BP183" s="181"/>
      <c r="BQ183" s="181"/>
      <c r="BR183" s="187"/>
      <c r="BS183" s="187"/>
      <c r="BT183" s="187"/>
      <c r="BU183" s="93"/>
      <c r="BV183" s="93"/>
    </row>
    <row r="184" spans="1:74" s="97" customFormat="1" ht="12">
      <c r="A184" s="747"/>
      <c r="B184" s="747"/>
      <c r="C184" s="747"/>
      <c r="D184" s="747"/>
      <c r="E184" s="747"/>
      <c r="F184" s="747"/>
      <c r="G184" s="747"/>
      <c r="H184" s="747"/>
      <c r="I184" s="747"/>
      <c r="J184" s="747"/>
      <c r="K184" s="747"/>
      <c r="L184" s="747"/>
      <c r="M184" s="747"/>
      <c r="N184" s="747"/>
      <c r="O184" s="747"/>
      <c r="P184" s="747"/>
      <c r="Q184" s="747"/>
      <c r="R184" s="747"/>
      <c r="S184" s="747"/>
      <c r="T184" s="747"/>
      <c r="U184" s="747"/>
      <c r="V184" s="747"/>
      <c r="W184" s="747"/>
      <c r="X184" s="747"/>
      <c r="Y184" s="747"/>
      <c r="Z184" s="747"/>
      <c r="AA184" s="747"/>
      <c r="AB184" s="747"/>
      <c r="AC184" s="747"/>
      <c r="AD184" s="747"/>
      <c r="AE184" s="747"/>
      <c r="AF184" s="747"/>
      <c r="AG184" s="747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E184" s="169"/>
      <c r="BF184" s="169"/>
      <c r="BG184" s="169"/>
      <c r="BH184" s="169"/>
      <c r="BI184" s="169"/>
      <c r="BJ184" s="169"/>
      <c r="BK184" s="169"/>
      <c r="BL184" s="169"/>
      <c r="BM184" s="169"/>
      <c r="BN184" s="181"/>
      <c r="BO184" s="181"/>
      <c r="BP184" s="181"/>
      <c r="BQ184" s="181"/>
      <c r="BR184" s="181"/>
      <c r="BS184" s="181"/>
      <c r="BT184" s="181"/>
      <c r="BU184" s="93"/>
      <c r="BV184" s="93"/>
    </row>
    <row r="185" spans="1:74" s="23" customFormat="1" ht="30" customHeight="1" thickBot="1">
      <c r="A185" s="349"/>
      <c r="B185" s="772" t="s">
        <v>137</v>
      </c>
      <c r="C185" s="773"/>
      <c r="D185" s="773"/>
      <c r="E185" s="773"/>
      <c r="F185" s="773"/>
      <c r="G185" s="773"/>
      <c r="H185" s="773"/>
      <c r="I185" s="773"/>
      <c r="J185" s="773"/>
      <c r="K185" s="773"/>
      <c r="L185" s="773"/>
      <c r="M185" s="773"/>
      <c r="N185" s="773"/>
      <c r="O185" s="773"/>
      <c r="P185" s="774"/>
      <c r="Q185" s="350"/>
      <c r="R185" s="762">
        <f>R14+R123+R136+R161+R169+R182</f>
        <v>0</v>
      </c>
      <c r="S185" s="763"/>
      <c r="T185" s="763"/>
      <c r="U185" s="764"/>
      <c r="V185" s="349"/>
      <c r="W185" s="762">
        <f>W14+W123+W136+W161+W169+W182</f>
        <v>0</v>
      </c>
      <c r="X185" s="763"/>
      <c r="Y185" s="763"/>
      <c r="Z185" s="764"/>
      <c r="AA185" s="371"/>
      <c r="AB185" s="758">
        <f>AB14+AB123+AB136+AB161+AB169+AB182</f>
        <v>0</v>
      </c>
      <c r="AC185" s="759"/>
      <c r="AD185" s="759"/>
      <c r="AE185" s="760"/>
      <c r="AF185" s="349"/>
      <c r="AG185" s="349"/>
      <c r="BE185" s="164"/>
      <c r="BF185" s="171"/>
      <c r="BG185" s="673" t="e">
        <f>BG14+BG123+BG136+BG161+BG169+BG182</f>
        <v>#REF!</v>
      </c>
      <c r="BH185" s="674"/>
      <c r="BI185" s="674"/>
      <c r="BJ185" s="675"/>
      <c r="BK185" s="172"/>
      <c r="BL185" s="164"/>
      <c r="BM185" s="164"/>
      <c r="BN185" s="171"/>
      <c r="BO185" s="673" t="e">
        <f>BO14+BO57+BO169</f>
        <v>#REF!</v>
      </c>
      <c r="BP185" s="674"/>
      <c r="BQ185" s="674"/>
      <c r="BR185" s="675"/>
      <c r="BS185" s="172"/>
      <c r="BT185" s="188"/>
      <c r="BU185" s="160"/>
      <c r="BV185" s="160"/>
    </row>
    <row r="186" spans="1:74" s="97" customFormat="1" ht="12">
      <c r="A186" s="367"/>
      <c r="B186" s="367"/>
      <c r="C186" s="367"/>
      <c r="D186" s="367"/>
      <c r="E186" s="367"/>
      <c r="F186" s="367"/>
      <c r="G186" s="367"/>
      <c r="H186" s="367"/>
      <c r="I186" s="367"/>
      <c r="J186" s="367"/>
      <c r="K186" s="367"/>
      <c r="L186" s="367"/>
      <c r="M186" s="367"/>
      <c r="N186" s="367"/>
      <c r="O186" s="367"/>
      <c r="P186" s="367"/>
      <c r="Q186" s="367"/>
      <c r="R186" s="354"/>
      <c r="S186" s="354"/>
      <c r="T186" s="354"/>
      <c r="U186" s="354"/>
      <c r="V186" s="354"/>
      <c r="W186" s="354"/>
      <c r="X186" s="354"/>
      <c r="Y186" s="354"/>
      <c r="Z186" s="354"/>
      <c r="AA186" s="354"/>
      <c r="AB186" s="354"/>
      <c r="AC186" s="354"/>
      <c r="AD186" s="354"/>
      <c r="AE186" s="354"/>
      <c r="AF186" s="367"/>
      <c r="AG186" s="367"/>
      <c r="BE186" s="169"/>
      <c r="BF186" s="170"/>
      <c r="BG186" s="672" t="e">
        <f>IF((BG185=(R185+#REF!)),"Ok","Erreur")</f>
        <v>#REF!</v>
      </c>
      <c r="BH186" s="672"/>
      <c r="BI186" s="672"/>
      <c r="BJ186" s="672"/>
      <c r="BK186" s="170"/>
      <c r="BL186" s="169"/>
      <c r="BM186" s="169"/>
      <c r="BN186" s="170"/>
      <c r="BO186" s="170"/>
      <c r="BP186" s="170"/>
      <c r="BQ186" s="170"/>
      <c r="BR186" s="170"/>
      <c r="BS186" s="170"/>
      <c r="BT186" s="170"/>
      <c r="BU186" s="93"/>
      <c r="BV186" s="93"/>
    </row>
    <row r="187" spans="10:72" ht="12.75">
      <c r="J187" s="1"/>
      <c r="K187" s="1"/>
      <c r="L187" s="1"/>
      <c r="M187" s="1"/>
      <c r="N187" s="1"/>
      <c r="O187" s="1"/>
      <c r="P187" s="1"/>
      <c r="AA187" s="33"/>
      <c r="AB187" s="33"/>
      <c r="AC187" s="33"/>
      <c r="AD187" s="33"/>
      <c r="AE187" s="33"/>
      <c r="BE187" s="161"/>
      <c r="BF187" s="189"/>
      <c r="BG187" s="189"/>
      <c r="BH187" s="189"/>
      <c r="BI187" s="189"/>
      <c r="BJ187" s="189"/>
      <c r="BK187" s="189"/>
      <c r="BL187" s="161"/>
      <c r="BM187" s="161"/>
      <c r="BN187" s="190"/>
      <c r="BO187" s="190"/>
      <c r="BP187" s="190"/>
      <c r="BQ187" s="190"/>
      <c r="BR187" s="190"/>
      <c r="BS187" s="190"/>
      <c r="BT187" s="163"/>
    </row>
    <row r="188" spans="2:72" ht="26.25" customHeight="1" thickBot="1">
      <c r="B188" s="769" t="s">
        <v>84</v>
      </c>
      <c r="C188" s="770"/>
      <c r="D188" s="770"/>
      <c r="E188" s="770"/>
      <c r="F188" s="770"/>
      <c r="G188" s="770"/>
      <c r="H188" s="770"/>
      <c r="I188" s="770"/>
      <c r="J188" s="770"/>
      <c r="K188" s="770"/>
      <c r="L188" s="770"/>
      <c r="M188" s="770"/>
      <c r="N188" s="770"/>
      <c r="O188" s="770"/>
      <c r="P188" s="771"/>
      <c r="Q188" s="61"/>
      <c r="R188" s="761"/>
      <c r="S188" s="761"/>
      <c r="T188" s="761"/>
      <c r="U188" s="761"/>
      <c r="V188" s="27"/>
      <c r="W188" s="761"/>
      <c r="X188" s="761"/>
      <c r="Y188" s="761"/>
      <c r="Z188" s="761"/>
      <c r="AA188" s="47"/>
      <c r="AB188" s="796"/>
      <c r="AC188" s="796"/>
      <c r="AD188" s="796"/>
      <c r="AE188" s="796"/>
      <c r="BE188" s="161"/>
      <c r="BF188" s="687"/>
      <c r="BG188" s="687"/>
      <c r="BH188" s="687"/>
      <c r="BI188" s="687"/>
      <c r="BJ188" s="687"/>
      <c r="BK188" s="687"/>
      <c r="BL188" s="192"/>
      <c r="BM188" s="161"/>
      <c r="BN188" s="191"/>
      <c r="BO188" s="191"/>
      <c r="BP188" s="191"/>
      <c r="BQ188" s="191"/>
      <c r="BR188" s="191"/>
      <c r="BS188" s="191"/>
      <c r="BT188" s="163"/>
    </row>
    <row r="189" spans="2:72" ht="18.75" customHeight="1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61"/>
      <c r="R189" s="83"/>
      <c r="S189" s="83"/>
      <c r="T189" s="83"/>
      <c r="U189" s="83"/>
      <c r="V189" s="27"/>
      <c r="W189" s="83"/>
      <c r="X189" s="83"/>
      <c r="Y189" s="83"/>
      <c r="Z189" s="83"/>
      <c r="AA189" s="47"/>
      <c r="AB189" s="84"/>
      <c r="AC189" s="84"/>
      <c r="AD189" s="84"/>
      <c r="AE189" s="84"/>
      <c r="BE189" s="161"/>
      <c r="BF189" s="191"/>
      <c r="BG189" s="191"/>
      <c r="BH189" s="191"/>
      <c r="BI189" s="191"/>
      <c r="BJ189" s="191"/>
      <c r="BK189" s="191"/>
      <c r="BL189" s="161"/>
      <c r="BM189" s="161"/>
      <c r="BN189" s="191"/>
      <c r="BO189" s="191"/>
      <c r="BP189" s="191"/>
      <c r="BQ189" s="191"/>
      <c r="BR189" s="191"/>
      <c r="BS189" s="191"/>
      <c r="BT189" s="163"/>
    </row>
    <row r="190" spans="2:72" ht="7.5" customHeight="1">
      <c r="B190" s="104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1"/>
      <c r="R190" s="42"/>
      <c r="S190" s="42"/>
      <c r="T190" s="42"/>
      <c r="U190" s="42"/>
      <c r="V190" s="102"/>
      <c r="W190" s="42"/>
      <c r="X190" s="42"/>
      <c r="Y190" s="42"/>
      <c r="Z190" s="42"/>
      <c r="AA190" s="103"/>
      <c r="AB190" s="42"/>
      <c r="AC190" s="42"/>
      <c r="AD190" s="42"/>
      <c r="AE190" s="42"/>
      <c r="AF190" s="42"/>
      <c r="AG190" s="42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161"/>
      <c r="BF190" s="190"/>
      <c r="BG190" s="190"/>
      <c r="BH190" s="190"/>
      <c r="BI190" s="190"/>
      <c r="BJ190" s="190"/>
      <c r="BK190" s="190"/>
      <c r="BL190" s="161"/>
      <c r="BM190" s="161"/>
      <c r="BN190" s="190"/>
      <c r="BO190" s="190"/>
      <c r="BP190" s="190"/>
      <c r="BQ190" s="190"/>
      <c r="BR190" s="190"/>
      <c r="BS190" s="190"/>
      <c r="BT190" s="163"/>
    </row>
    <row r="191" spans="2:74" s="36" customFormat="1" ht="42" customHeight="1">
      <c r="B191" s="145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7"/>
      <c r="R191" s="765" t="s">
        <v>244</v>
      </c>
      <c r="S191" s="766"/>
      <c r="T191" s="766"/>
      <c r="U191" s="767"/>
      <c r="V191" s="147"/>
      <c r="W191" s="765" t="s">
        <v>245</v>
      </c>
      <c r="X191" s="766"/>
      <c r="Y191" s="766"/>
      <c r="Z191" s="767"/>
      <c r="AA191" s="147"/>
      <c r="AB191" s="765" t="s">
        <v>96</v>
      </c>
      <c r="AC191" s="766"/>
      <c r="AD191" s="766"/>
      <c r="AE191" s="767"/>
      <c r="AF191" s="147"/>
      <c r="AG191" s="147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62"/>
      <c r="BF191" s="680" t="s">
        <v>81</v>
      </c>
      <c r="BG191" s="681"/>
      <c r="BH191" s="681"/>
      <c r="BI191" s="681"/>
      <c r="BJ191" s="681"/>
      <c r="BK191" s="682"/>
      <c r="BL191" s="162"/>
      <c r="BM191" s="162"/>
      <c r="BN191" s="688" t="s">
        <v>155</v>
      </c>
      <c r="BO191" s="681"/>
      <c r="BP191" s="681"/>
      <c r="BQ191" s="681"/>
      <c r="BR191" s="681"/>
      <c r="BS191" s="682"/>
      <c r="BT191" s="162"/>
      <c r="BU191" s="148"/>
      <c r="BV191" s="148"/>
    </row>
    <row r="192" spans="2:72" ht="3" customHeight="1">
      <c r="B192" s="104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103"/>
      <c r="AB192" s="42"/>
      <c r="AC192" s="42"/>
      <c r="AD192" s="42"/>
      <c r="AE192" s="42"/>
      <c r="AF192" s="42"/>
      <c r="AG192" s="42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161"/>
      <c r="BF192" s="190"/>
      <c r="BG192" s="190"/>
      <c r="BH192" s="190"/>
      <c r="BI192" s="190"/>
      <c r="BJ192" s="190"/>
      <c r="BK192" s="190"/>
      <c r="BL192" s="161"/>
      <c r="BM192" s="161"/>
      <c r="BN192" s="190"/>
      <c r="BO192" s="190"/>
      <c r="BP192" s="190"/>
      <c r="BQ192" s="190"/>
      <c r="BR192" s="190"/>
      <c r="BS192" s="190"/>
      <c r="BT192" s="163"/>
    </row>
    <row r="193" spans="2:72" ht="12.75">
      <c r="B193" s="106" t="s">
        <v>153</v>
      </c>
      <c r="C193" s="66" t="s">
        <v>282</v>
      </c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42"/>
      <c r="R193" s="42"/>
      <c r="S193" s="42"/>
      <c r="T193" s="42"/>
      <c r="U193" s="42"/>
      <c r="V193" s="42"/>
      <c r="W193" s="768"/>
      <c r="X193" s="768"/>
      <c r="Y193" s="768"/>
      <c r="Z193" s="768"/>
      <c r="AA193" s="103"/>
      <c r="AB193" s="768"/>
      <c r="AC193" s="768"/>
      <c r="AD193" s="768"/>
      <c r="AE193" s="768"/>
      <c r="AF193" s="42"/>
      <c r="AG193" s="42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161"/>
      <c r="BF193" s="686"/>
      <c r="BG193" s="686"/>
      <c r="BH193" s="686"/>
      <c r="BI193" s="686"/>
      <c r="BJ193" s="686"/>
      <c r="BK193" s="686"/>
      <c r="BL193" s="161"/>
      <c r="BM193" s="161"/>
      <c r="BN193" s="178"/>
      <c r="BO193" s="178"/>
      <c r="BP193" s="178"/>
      <c r="BQ193" s="178"/>
      <c r="BR193" s="178"/>
      <c r="BS193" s="178"/>
      <c r="BT193" s="163"/>
    </row>
    <row r="194" spans="2:72" ht="13.5" thickBot="1">
      <c r="B194" s="754" t="s">
        <v>96</v>
      </c>
      <c r="C194" s="755"/>
      <c r="D194" s="755"/>
      <c r="E194" s="755"/>
      <c r="F194" s="755"/>
      <c r="G194" s="755"/>
      <c r="H194" s="755"/>
      <c r="I194" s="755"/>
      <c r="J194" s="755"/>
      <c r="K194" s="755"/>
      <c r="L194" s="755"/>
      <c r="M194" s="755"/>
      <c r="N194" s="755"/>
      <c r="O194" s="755"/>
      <c r="P194" s="755"/>
      <c r="Q194" s="42"/>
      <c r="R194" s="727">
        <v>0</v>
      </c>
      <c r="S194" s="728"/>
      <c r="T194" s="728"/>
      <c r="U194" s="729"/>
      <c r="V194" s="372"/>
      <c r="W194" s="727">
        <f>W14</f>
        <v>0</v>
      </c>
      <c r="X194" s="728"/>
      <c r="Y194" s="728"/>
      <c r="Z194" s="729"/>
      <c r="AA194" s="372"/>
      <c r="AB194" s="727">
        <f>R194+W194</f>
        <v>0</v>
      </c>
      <c r="AC194" s="728"/>
      <c r="AD194" s="728"/>
      <c r="AE194" s="729"/>
      <c r="AF194" s="42"/>
      <c r="AG194" s="42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161"/>
      <c r="BF194" s="178"/>
      <c r="BG194" s="667" t="e">
        <f>R194+#REF!</f>
        <v>#REF!</v>
      </c>
      <c r="BH194" s="667"/>
      <c r="BI194" s="667"/>
      <c r="BJ194" s="668"/>
      <c r="BK194" s="178"/>
      <c r="BL194" s="161"/>
      <c r="BM194" s="161"/>
      <c r="BN194" s="178"/>
      <c r="BO194" s="783">
        <f>AB194</f>
        <v>0</v>
      </c>
      <c r="BP194" s="783"/>
      <c r="BQ194" s="783"/>
      <c r="BR194" s="784"/>
      <c r="BS194" s="178"/>
      <c r="BT194" s="163"/>
    </row>
    <row r="195" spans="2:72" ht="13.5" thickBot="1">
      <c r="B195" s="756" t="s">
        <v>97</v>
      </c>
      <c r="C195" s="757"/>
      <c r="D195" s="757"/>
      <c r="E195" s="757"/>
      <c r="F195" s="757"/>
      <c r="G195" s="757"/>
      <c r="H195" s="757"/>
      <c r="I195" s="757"/>
      <c r="J195" s="757"/>
      <c r="K195" s="757"/>
      <c r="L195" s="757"/>
      <c r="M195" s="757"/>
      <c r="N195" s="757"/>
      <c r="O195" s="757"/>
      <c r="P195" s="757"/>
      <c r="Q195" s="42"/>
      <c r="R195" s="730" t="e">
        <f>R194/$AB$227</f>
        <v>#DIV/0!</v>
      </c>
      <c r="S195" s="731"/>
      <c r="T195" s="731"/>
      <c r="U195" s="732"/>
      <c r="V195" s="373"/>
      <c r="W195" s="730" t="e">
        <f>W194/$AB$227</f>
        <v>#DIV/0!</v>
      </c>
      <c r="X195" s="731"/>
      <c r="Y195" s="731"/>
      <c r="Z195" s="732"/>
      <c r="AA195" s="373"/>
      <c r="AB195" s="730" t="e">
        <f>AB194/$AB$227</f>
        <v>#DIV/0!</v>
      </c>
      <c r="AC195" s="731"/>
      <c r="AD195" s="731"/>
      <c r="AE195" s="732"/>
      <c r="AF195" s="42"/>
      <c r="AG195" s="42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161"/>
      <c r="BF195" s="178"/>
      <c r="BG195" s="669" t="e">
        <f>BG194/$AB$227</f>
        <v>#REF!</v>
      </c>
      <c r="BH195" s="670"/>
      <c r="BI195" s="670"/>
      <c r="BJ195" s="671"/>
      <c r="BK195" s="178"/>
      <c r="BL195" s="161"/>
      <c r="BM195" s="161"/>
      <c r="BN195" s="178"/>
      <c r="BO195" s="178"/>
      <c r="BP195" s="178"/>
      <c r="BQ195" s="178"/>
      <c r="BR195" s="178"/>
      <c r="BS195" s="178"/>
      <c r="BT195" s="163"/>
    </row>
    <row r="196" spans="2:72" ht="3" customHeight="1">
      <c r="B196" s="104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42"/>
      <c r="R196" s="372"/>
      <c r="S196" s="372"/>
      <c r="T196" s="372"/>
      <c r="U196" s="372"/>
      <c r="V196" s="372"/>
      <c r="W196" s="372"/>
      <c r="X196" s="372"/>
      <c r="Y196" s="372"/>
      <c r="Z196" s="372"/>
      <c r="AA196" s="372"/>
      <c r="AB196" s="372"/>
      <c r="AC196" s="372"/>
      <c r="AD196" s="372"/>
      <c r="AE196" s="372"/>
      <c r="AF196" s="42"/>
      <c r="AG196" s="42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161"/>
      <c r="BF196" s="190"/>
      <c r="BG196" s="190"/>
      <c r="BH196" s="190"/>
      <c r="BI196" s="190"/>
      <c r="BJ196" s="190"/>
      <c r="BK196" s="190"/>
      <c r="BL196" s="163"/>
      <c r="BM196" s="163"/>
      <c r="BN196" s="190"/>
      <c r="BO196" s="190"/>
      <c r="BP196" s="190"/>
      <c r="BQ196" s="190"/>
      <c r="BR196" s="190"/>
      <c r="BS196" s="190"/>
      <c r="BT196" s="163"/>
    </row>
    <row r="197" spans="2:72" ht="12.75">
      <c r="B197" s="106" t="s">
        <v>154</v>
      </c>
      <c r="C197" s="66" t="s">
        <v>78</v>
      </c>
      <c r="D197" s="66"/>
      <c r="E197" s="66"/>
      <c r="F197" s="66"/>
      <c r="G197" s="66"/>
      <c r="H197" s="66"/>
      <c r="I197" s="66"/>
      <c r="J197" s="66"/>
      <c r="K197" s="24"/>
      <c r="L197" s="24"/>
      <c r="M197" s="24"/>
      <c r="N197" s="24"/>
      <c r="O197" s="24"/>
      <c r="P197" s="24"/>
      <c r="Q197" s="42"/>
      <c r="R197" s="372"/>
      <c r="S197" s="372"/>
      <c r="T197" s="372"/>
      <c r="U197" s="372"/>
      <c r="V197" s="372"/>
      <c r="W197" s="372"/>
      <c r="X197" s="372"/>
      <c r="Y197" s="372"/>
      <c r="Z197" s="372"/>
      <c r="AA197" s="372"/>
      <c r="AB197" s="372"/>
      <c r="AC197" s="372"/>
      <c r="AD197" s="372"/>
      <c r="AE197" s="372"/>
      <c r="AF197" s="42"/>
      <c r="AG197" s="42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161"/>
      <c r="BF197" s="193"/>
      <c r="BG197" s="193"/>
      <c r="BH197" s="193"/>
      <c r="BI197" s="193"/>
      <c r="BJ197" s="193"/>
      <c r="BK197" s="193"/>
      <c r="BL197" s="193"/>
      <c r="BM197" s="193"/>
      <c r="BN197" s="193"/>
      <c r="BO197" s="193"/>
      <c r="BP197" s="193"/>
      <c r="BQ197" s="193"/>
      <c r="BR197" s="193"/>
      <c r="BS197" s="193"/>
      <c r="BT197" s="193"/>
    </row>
    <row r="198" spans="2:74" s="4" customFormat="1" ht="13.5" thickBot="1">
      <c r="B198" s="107"/>
      <c r="C198" s="110" t="s">
        <v>285</v>
      </c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42"/>
      <c r="R198" s="733">
        <f>R57</f>
        <v>0</v>
      </c>
      <c r="S198" s="734"/>
      <c r="T198" s="734"/>
      <c r="U198" s="735"/>
      <c r="V198" s="399"/>
      <c r="W198" s="733">
        <f>W57</f>
        <v>0</v>
      </c>
      <c r="X198" s="734"/>
      <c r="Y198" s="734"/>
      <c r="Z198" s="735"/>
      <c r="AA198" s="399"/>
      <c r="AB198" s="733">
        <f>R198+W198</f>
        <v>0</v>
      </c>
      <c r="AC198" s="734"/>
      <c r="AD198" s="734"/>
      <c r="AE198" s="735"/>
      <c r="AF198" s="42"/>
      <c r="AG198" s="42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194"/>
      <c r="BF198" s="195"/>
      <c r="BG198" s="677" t="e">
        <f>R198+#REF!</f>
        <v>#REF!</v>
      </c>
      <c r="BH198" s="678"/>
      <c r="BI198" s="678"/>
      <c r="BJ198" s="679"/>
      <c r="BK198" s="195"/>
      <c r="BL198" s="196"/>
      <c r="BM198" s="196"/>
      <c r="BN198" s="195"/>
      <c r="BO198" s="783">
        <f>AB198</f>
        <v>0</v>
      </c>
      <c r="BP198" s="783"/>
      <c r="BQ198" s="783"/>
      <c r="BR198" s="784"/>
      <c r="BS198" s="195"/>
      <c r="BT198" s="196"/>
      <c r="BU198" s="52"/>
      <c r="BV198" s="52"/>
    </row>
    <row r="199" spans="2:72" ht="3" customHeight="1">
      <c r="B199" s="108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42"/>
      <c r="R199" s="399"/>
      <c r="S199" s="399"/>
      <c r="T199" s="399"/>
      <c r="U199" s="399"/>
      <c r="V199" s="399"/>
      <c r="W199" s="399"/>
      <c r="X199" s="399"/>
      <c r="Y199" s="399"/>
      <c r="Z199" s="399"/>
      <c r="AA199" s="399"/>
      <c r="AB199" s="399"/>
      <c r="AC199" s="399"/>
      <c r="AD199" s="399"/>
      <c r="AE199" s="399"/>
      <c r="AF199" s="42"/>
      <c r="AG199" s="42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161"/>
      <c r="BF199" s="190"/>
      <c r="BG199" s="190"/>
      <c r="BH199" s="190"/>
      <c r="BI199" s="190"/>
      <c r="BJ199" s="190"/>
      <c r="BK199" s="190"/>
      <c r="BL199" s="193"/>
      <c r="BM199" s="193"/>
      <c r="BN199" s="190"/>
      <c r="BO199" s="190"/>
      <c r="BP199" s="190"/>
      <c r="BQ199" s="190"/>
      <c r="BR199" s="190"/>
      <c r="BS199" s="190"/>
      <c r="BT199" s="193"/>
    </row>
    <row r="200" spans="2:72" ht="12.75">
      <c r="B200" s="108"/>
      <c r="C200" s="110" t="s">
        <v>29</v>
      </c>
      <c r="D200" s="110"/>
      <c r="E200" s="110"/>
      <c r="F200" s="110"/>
      <c r="G200" s="110"/>
      <c r="H200" s="112"/>
      <c r="I200" s="112"/>
      <c r="J200" s="112"/>
      <c r="K200" s="112"/>
      <c r="L200" s="112"/>
      <c r="M200" s="112"/>
      <c r="N200" s="112"/>
      <c r="O200" s="112"/>
      <c r="P200" s="112"/>
      <c r="Q200" s="42"/>
      <c r="R200" s="733">
        <f>R85</f>
        <v>0</v>
      </c>
      <c r="S200" s="734"/>
      <c r="T200" s="734"/>
      <c r="U200" s="735"/>
      <c r="V200" s="399"/>
      <c r="W200" s="733">
        <f>W85</f>
        <v>0</v>
      </c>
      <c r="X200" s="734"/>
      <c r="Y200" s="734"/>
      <c r="Z200" s="735"/>
      <c r="AA200" s="399"/>
      <c r="AB200" s="733">
        <f>R200+W200</f>
        <v>0</v>
      </c>
      <c r="AC200" s="734"/>
      <c r="AD200" s="734"/>
      <c r="AE200" s="735"/>
      <c r="AF200" s="42"/>
      <c r="AG200" s="42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161"/>
      <c r="BF200" s="193"/>
      <c r="BG200" s="677" t="e">
        <f>R200+#REF!</f>
        <v>#REF!</v>
      </c>
      <c r="BH200" s="678"/>
      <c r="BI200" s="678"/>
      <c r="BJ200" s="679"/>
      <c r="BK200" s="193"/>
      <c r="BL200" s="193"/>
      <c r="BM200" s="193"/>
      <c r="BN200" s="193"/>
      <c r="BO200" s="193"/>
      <c r="BP200" s="193"/>
      <c r="BQ200" s="193"/>
      <c r="BR200" s="193"/>
      <c r="BS200" s="193"/>
      <c r="BT200" s="193"/>
    </row>
    <row r="201" spans="2:72" ht="3" customHeight="1">
      <c r="B201" s="108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42"/>
      <c r="R201" s="399"/>
      <c r="S201" s="399"/>
      <c r="T201" s="399"/>
      <c r="U201" s="399"/>
      <c r="V201" s="399"/>
      <c r="W201" s="399"/>
      <c r="X201" s="399"/>
      <c r="Y201" s="399"/>
      <c r="Z201" s="399"/>
      <c r="AA201" s="399"/>
      <c r="AB201" s="399"/>
      <c r="AC201" s="399"/>
      <c r="AD201" s="399"/>
      <c r="AE201" s="399"/>
      <c r="AF201" s="42"/>
      <c r="AG201" s="42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161"/>
      <c r="BF201" s="193"/>
      <c r="BG201" s="193"/>
      <c r="BH201" s="193"/>
      <c r="BI201" s="193"/>
      <c r="BJ201" s="193"/>
      <c r="BK201" s="193"/>
      <c r="BL201" s="193"/>
      <c r="BM201" s="193"/>
      <c r="BN201" s="193"/>
      <c r="BO201" s="193"/>
      <c r="BP201" s="193"/>
      <c r="BQ201" s="193"/>
      <c r="BR201" s="193"/>
      <c r="BS201" s="193"/>
      <c r="BT201" s="193"/>
    </row>
    <row r="202" spans="2:72" ht="12.75">
      <c r="B202" s="108"/>
      <c r="C202" s="110" t="s">
        <v>30</v>
      </c>
      <c r="D202" s="110"/>
      <c r="E202" s="110"/>
      <c r="F202" s="110"/>
      <c r="G202" s="110"/>
      <c r="H202" s="112"/>
      <c r="I202" s="112"/>
      <c r="J202" s="112"/>
      <c r="K202" s="112"/>
      <c r="L202" s="112"/>
      <c r="M202" s="112"/>
      <c r="N202" s="112"/>
      <c r="O202" s="111"/>
      <c r="P202" s="111"/>
      <c r="Q202" s="42"/>
      <c r="R202" s="733">
        <f>R103</f>
        <v>0</v>
      </c>
      <c r="S202" s="734"/>
      <c r="T202" s="734"/>
      <c r="U202" s="735"/>
      <c r="V202" s="399"/>
      <c r="W202" s="733">
        <f>W103</f>
        <v>0</v>
      </c>
      <c r="X202" s="734"/>
      <c r="Y202" s="734"/>
      <c r="Z202" s="735"/>
      <c r="AA202" s="399"/>
      <c r="AB202" s="733">
        <f>R202+W202</f>
        <v>0</v>
      </c>
      <c r="AC202" s="734"/>
      <c r="AD202" s="734"/>
      <c r="AE202" s="735"/>
      <c r="AF202" s="42"/>
      <c r="AG202" s="42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161"/>
      <c r="BF202" s="193"/>
      <c r="BG202" s="677" t="e">
        <f>R202+#REF!</f>
        <v>#REF!</v>
      </c>
      <c r="BH202" s="678"/>
      <c r="BI202" s="678"/>
      <c r="BJ202" s="679"/>
      <c r="BK202" s="193"/>
      <c r="BL202" s="193"/>
      <c r="BM202" s="193"/>
      <c r="BN202" s="193"/>
      <c r="BO202" s="193"/>
      <c r="BP202" s="193"/>
      <c r="BQ202" s="193"/>
      <c r="BR202" s="193"/>
      <c r="BS202" s="193"/>
      <c r="BT202" s="193"/>
    </row>
    <row r="203" spans="2:72" ht="3" customHeight="1">
      <c r="B203" s="108"/>
      <c r="C203" s="110"/>
      <c r="D203" s="110"/>
      <c r="E203" s="110"/>
      <c r="F203" s="110"/>
      <c r="G203" s="110"/>
      <c r="H203" s="112"/>
      <c r="I203" s="112"/>
      <c r="J203" s="112"/>
      <c r="K203" s="112"/>
      <c r="L203" s="112"/>
      <c r="M203" s="112"/>
      <c r="N203" s="112"/>
      <c r="O203" s="111"/>
      <c r="P203" s="111"/>
      <c r="Q203" s="42"/>
      <c r="R203" s="399"/>
      <c r="S203" s="399"/>
      <c r="T203" s="399"/>
      <c r="U203" s="399"/>
      <c r="V203" s="399"/>
      <c r="W203" s="399"/>
      <c r="X203" s="399"/>
      <c r="Y203" s="399"/>
      <c r="Z203" s="399"/>
      <c r="AA203" s="399"/>
      <c r="AB203" s="399"/>
      <c r="AC203" s="399"/>
      <c r="AD203" s="399"/>
      <c r="AE203" s="399"/>
      <c r="AF203" s="42"/>
      <c r="AG203" s="42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161"/>
      <c r="BF203" s="193"/>
      <c r="BG203" s="193"/>
      <c r="BH203" s="193"/>
      <c r="BI203" s="193"/>
      <c r="BJ203" s="193"/>
      <c r="BK203" s="193"/>
      <c r="BL203" s="193"/>
      <c r="BM203" s="193"/>
      <c r="BN203" s="193"/>
      <c r="BO203" s="193"/>
      <c r="BP203" s="193"/>
      <c r="BQ203" s="193"/>
      <c r="BR203" s="193"/>
      <c r="BS203" s="193"/>
      <c r="BT203" s="193"/>
    </row>
    <row r="204" spans="2:72" ht="12.75">
      <c r="B204" s="108"/>
      <c r="C204" s="110" t="s">
        <v>290</v>
      </c>
      <c r="D204" s="110"/>
      <c r="E204" s="110"/>
      <c r="F204" s="110"/>
      <c r="G204" s="110"/>
      <c r="H204" s="112"/>
      <c r="I204" s="112"/>
      <c r="J204" s="112"/>
      <c r="K204" s="112"/>
      <c r="L204" s="112"/>
      <c r="M204" s="112"/>
      <c r="N204" s="112"/>
      <c r="O204" s="111"/>
      <c r="P204" s="111"/>
      <c r="Q204" s="42"/>
      <c r="R204" s="733">
        <f>R120</f>
        <v>0</v>
      </c>
      <c r="S204" s="734"/>
      <c r="T204" s="734"/>
      <c r="U204" s="735"/>
      <c r="V204" s="399"/>
      <c r="W204" s="733">
        <f>W120</f>
        <v>0</v>
      </c>
      <c r="X204" s="734"/>
      <c r="Y204" s="734"/>
      <c r="Z204" s="735"/>
      <c r="AA204" s="399"/>
      <c r="AB204" s="733">
        <f>AB120</f>
        <v>0</v>
      </c>
      <c r="AC204" s="734"/>
      <c r="AD204" s="734"/>
      <c r="AE204" s="735"/>
      <c r="AF204" s="42"/>
      <c r="AG204" s="42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161"/>
      <c r="BF204" s="193"/>
      <c r="BG204" s="677" t="e">
        <f>R204+#REF!</f>
        <v>#REF!</v>
      </c>
      <c r="BH204" s="678"/>
      <c r="BI204" s="678"/>
      <c r="BJ204" s="679"/>
      <c r="BK204" s="193"/>
      <c r="BL204" s="193"/>
      <c r="BM204" s="193"/>
      <c r="BN204" s="193"/>
      <c r="BO204" s="193"/>
      <c r="BP204" s="193"/>
      <c r="BQ204" s="193"/>
      <c r="BR204" s="193"/>
      <c r="BS204" s="193"/>
      <c r="BT204" s="193"/>
    </row>
    <row r="205" spans="2:72" ht="3" customHeight="1">
      <c r="B205" s="108"/>
      <c r="C205" s="110"/>
      <c r="D205" s="110"/>
      <c r="E205" s="110"/>
      <c r="F205" s="110"/>
      <c r="G205" s="110"/>
      <c r="H205" s="112"/>
      <c r="I205" s="112"/>
      <c r="J205" s="112"/>
      <c r="K205" s="112"/>
      <c r="L205" s="112"/>
      <c r="M205" s="112"/>
      <c r="N205" s="112"/>
      <c r="O205" s="111"/>
      <c r="P205" s="111"/>
      <c r="Q205" s="42"/>
      <c r="R205" s="399"/>
      <c r="S205" s="399"/>
      <c r="T205" s="399"/>
      <c r="U205" s="399"/>
      <c r="V205" s="399"/>
      <c r="W205" s="399"/>
      <c r="X205" s="399"/>
      <c r="Y205" s="399"/>
      <c r="Z205" s="399"/>
      <c r="AA205" s="399"/>
      <c r="AB205" s="399"/>
      <c r="AC205" s="399"/>
      <c r="AD205" s="399"/>
      <c r="AE205" s="399"/>
      <c r="AF205" s="42"/>
      <c r="AG205" s="42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161"/>
      <c r="BF205" s="193"/>
      <c r="BG205" s="193"/>
      <c r="BH205" s="193"/>
      <c r="BI205" s="193"/>
      <c r="BJ205" s="193"/>
      <c r="BK205" s="193"/>
      <c r="BL205" s="193"/>
      <c r="BM205" s="193"/>
      <c r="BN205" s="193"/>
      <c r="BO205" s="193"/>
      <c r="BP205" s="193"/>
      <c r="BQ205" s="193"/>
      <c r="BR205" s="193"/>
      <c r="BS205" s="193"/>
      <c r="BT205" s="193"/>
    </row>
    <row r="206" spans="2:72" ht="12.75">
      <c r="B206" s="108"/>
      <c r="C206" s="159" t="s">
        <v>43</v>
      </c>
      <c r="D206" s="110"/>
      <c r="E206" s="110"/>
      <c r="F206" s="110"/>
      <c r="G206" s="110"/>
      <c r="H206" s="112"/>
      <c r="I206" s="112"/>
      <c r="J206" s="112"/>
      <c r="K206" s="112"/>
      <c r="L206" s="112"/>
      <c r="M206" s="112"/>
      <c r="N206" s="112"/>
      <c r="O206" s="111"/>
      <c r="P206" s="111"/>
      <c r="Q206" s="42"/>
      <c r="R206" s="733">
        <f>R55+R83+R101+R118</f>
        <v>0</v>
      </c>
      <c r="S206" s="734"/>
      <c r="T206" s="734"/>
      <c r="U206" s="735"/>
      <c r="V206" s="399"/>
      <c r="W206" s="733">
        <f>W55+W83+W101+W118</f>
        <v>0</v>
      </c>
      <c r="X206" s="734"/>
      <c r="Y206" s="734"/>
      <c r="Z206" s="735"/>
      <c r="AA206" s="399"/>
      <c r="AB206" s="733">
        <f>R206+W206</f>
        <v>0</v>
      </c>
      <c r="AC206" s="734"/>
      <c r="AD206" s="734"/>
      <c r="AE206" s="735"/>
      <c r="AF206" s="42"/>
      <c r="AG206" s="42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161"/>
      <c r="BF206" s="193"/>
      <c r="BG206" s="677" t="e">
        <f>R206+#REF!</f>
        <v>#REF!</v>
      </c>
      <c r="BH206" s="678"/>
      <c r="BI206" s="678"/>
      <c r="BJ206" s="679"/>
      <c r="BK206" s="193"/>
      <c r="BL206" s="193"/>
      <c r="BM206" s="193"/>
      <c r="BN206" s="193"/>
      <c r="BO206" s="193"/>
      <c r="BP206" s="193"/>
      <c r="BQ206" s="193"/>
      <c r="BR206" s="193"/>
      <c r="BS206" s="193"/>
      <c r="BT206" s="193"/>
    </row>
    <row r="207" spans="2:72" ht="3" customHeight="1">
      <c r="B207" s="108"/>
      <c r="C207" s="62"/>
      <c r="D207" s="62"/>
      <c r="E207" s="62"/>
      <c r="F207" s="62"/>
      <c r="G207" s="62"/>
      <c r="H207" s="39"/>
      <c r="I207" s="39"/>
      <c r="J207" s="39"/>
      <c r="K207" s="39"/>
      <c r="L207" s="39"/>
      <c r="M207" s="39"/>
      <c r="N207" s="39"/>
      <c r="O207" s="63"/>
      <c r="P207" s="63"/>
      <c r="Q207" s="42"/>
      <c r="R207" s="400"/>
      <c r="S207" s="400"/>
      <c r="T207" s="400"/>
      <c r="U207" s="400"/>
      <c r="V207" s="400"/>
      <c r="W207" s="400"/>
      <c r="X207" s="400"/>
      <c r="Y207" s="400"/>
      <c r="Z207" s="400"/>
      <c r="AA207" s="400"/>
      <c r="AB207" s="400"/>
      <c r="AC207" s="400"/>
      <c r="AD207" s="400"/>
      <c r="AE207" s="400"/>
      <c r="AF207" s="42"/>
      <c r="AG207" s="42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161"/>
      <c r="BF207" s="193"/>
      <c r="BG207" s="193"/>
      <c r="BH207" s="193"/>
      <c r="BI207" s="193"/>
      <c r="BJ207" s="193"/>
      <c r="BK207" s="193"/>
      <c r="BL207" s="193"/>
      <c r="BM207" s="193"/>
      <c r="BN207" s="193"/>
      <c r="BO207" s="193"/>
      <c r="BP207" s="193"/>
      <c r="BQ207" s="193"/>
      <c r="BR207" s="193"/>
      <c r="BS207" s="193"/>
      <c r="BT207" s="193"/>
    </row>
    <row r="208" spans="2:72" ht="12.75">
      <c r="B208" s="754" t="s">
        <v>96</v>
      </c>
      <c r="C208" s="755"/>
      <c r="D208" s="755"/>
      <c r="E208" s="755"/>
      <c r="F208" s="755"/>
      <c r="G208" s="755"/>
      <c r="H208" s="755"/>
      <c r="I208" s="755"/>
      <c r="J208" s="755"/>
      <c r="K208" s="755"/>
      <c r="L208" s="755"/>
      <c r="M208" s="755"/>
      <c r="N208" s="755"/>
      <c r="O208" s="755"/>
      <c r="P208" s="755"/>
      <c r="Q208" s="42"/>
      <c r="R208" s="788">
        <f>R123</f>
        <v>0</v>
      </c>
      <c r="S208" s="789"/>
      <c r="T208" s="789"/>
      <c r="U208" s="790"/>
      <c r="V208" s="400"/>
      <c r="W208" s="788">
        <f>W123</f>
        <v>0</v>
      </c>
      <c r="X208" s="789"/>
      <c r="Y208" s="789"/>
      <c r="Z208" s="790"/>
      <c r="AA208" s="400"/>
      <c r="AB208" s="788">
        <f>R208+W208</f>
        <v>0</v>
      </c>
      <c r="AC208" s="789"/>
      <c r="AD208" s="789"/>
      <c r="AE208" s="790"/>
      <c r="AF208" s="42"/>
      <c r="AG208" s="42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161"/>
      <c r="BF208" s="193"/>
      <c r="BG208" s="662" t="e">
        <f>R208+#REF!</f>
        <v>#REF!</v>
      </c>
      <c r="BH208" s="662"/>
      <c r="BI208" s="662"/>
      <c r="BJ208" s="676"/>
      <c r="BK208" s="193"/>
      <c r="BL208" s="193"/>
      <c r="BM208" s="193"/>
      <c r="BN208" s="193"/>
      <c r="BO208" s="193"/>
      <c r="BP208" s="193"/>
      <c r="BQ208" s="193"/>
      <c r="BR208" s="193"/>
      <c r="BS208" s="193"/>
      <c r="BT208" s="193"/>
    </row>
    <row r="209" spans="2:72" ht="13.5" thickBot="1">
      <c r="B209" s="756" t="s">
        <v>97</v>
      </c>
      <c r="C209" s="757"/>
      <c r="D209" s="757"/>
      <c r="E209" s="757"/>
      <c r="F209" s="757"/>
      <c r="G209" s="757"/>
      <c r="H209" s="757"/>
      <c r="I209" s="757"/>
      <c r="J209" s="757"/>
      <c r="K209" s="757"/>
      <c r="L209" s="757"/>
      <c r="M209" s="757"/>
      <c r="N209" s="757"/>
      <c r="O209" s="757"/>
      <c r="P209" s="757"/>
      <c r="Q209" s="42"/>
      <c r="R209" s="730" t="e">
        <f>R208/$AB$227</f>
        <v>#DIV/0!</v>
      </c>
      <c r="S209" s="731"/>
      <c r="T209" s="731"/>
      <c r="U209" s="732"/>
      <c r="V209" s="373"/>
      <c r="W209" s="730" t="e">
        <f>W208/$AB$227</f>
        <v>#DIV/0!</v>
      </c>
      <c r="X209" s="731"/>
      <c r="Y209" s="731"/>
      <c r="Z209" s="732"/>
      <c r="AA209" s="373"/>
      <c r="AB209" s="730" t="e">
        <f>AB208/$AB$227</f>
        <v>#DIV/0!</v>
      </c>
      <c r="AC209" s="731"/>
      <c r="AD209" s="731"/>
      <c r="AE209" s="732"/>
      <c r="AF209" s="42"/>
      <c r="AG209" s="42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161"/>
      <c r="BF209" s="193"/>
      <c r="BG209" s="669" t="e">
        <f>BG208/$AB$227</f>
        <v>#REF!</v>
      </c>
      <c r="BH209" s="670"/>
      <c r="BI209" s="670"/>
      <c r="BJ209" s="671"/>
      <c r="BK209" s="193"/>
      <c r="BL209" s="193"/>
      <c r="BM209" s="193"/>
      <c r="BN209" s="193"/>
      <c r="BO209" s="193"/>
      <c r="BP209" s="193"/>
      <c r="BQ209" s="193"/>
      <c r="BR209" s="193"/>
      <c r="BS209" s="193"/>
      <c r="BT209" s="193"/>
    </row>
    <row r="210" spans="2:72" ht="3" customHeight="1">
      <c r="B210" s="104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42"/>
      <c r="R210" s="372"/>
      <c r="S210" s="372"/>
      <c r="T210" s="372"/>
      <c r="U210" s="372"/>
      <c r="V210" s="372"/>
      <c r="W210" s="372"/>
      <c r="X210" s="372"/>
      <c r="Y210" s="372"/>
      <c r="Z210" s="372"/>
      <c r="AA210" s="372"/>
      <c r="AB210" s="372"/>
      <c r="AC210" s="372"/>
      <c r="AD210" s="372"/>
      <c r="AE210" s="372"/>
      <c r="AF210" s="42"/>
      <c r="AG210" s="42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161"/>
      <c r="BF210" s="190"/>
      <c r="BG210" s="190"/>
      <c r="BH210" s="190"/>
      <c r="BI210" s="190"/>
      <c r="BJ210" s="190"/>
      <c r="BK210" s="190"/>
      <c r="BL210" s="193"/>
      <c r="BM210" s="193"/>
      <c r="BN210" s="190"/>
      <c r="BO210" s="190"/>
      <c r="BP210" s="190"/>
      <c r="BQ210" s="190"/>
      <c r="BR210" s="190"/>
      <c r="BS210" s="190"/>
      <c r="BT210" s="193"/>
    </row>
    <row r="211" spans="2:72" ht="12.75">
      <c r="B211" s="109" t="s">
        <v>158</v>
      </c>
      <c r="C211" s="88" t="s">
        <v>79</v>
      </c>
      <c r="D211" s="62"/>
      <c r="E211" s="62"/>
      <c r="F211" s="62"/>
      <c r="G211" s="62"/>
      <c r="H211" s="39"/>
      <c r="I211" s="39"/>
      <c r="J211" s="39"/>
      <c r="K211" s="39"/>
      <c r="L211" s="39"/>
      <c r="M211" s="39"/>
      <c r="N211" s="39"/>
      <c r="O211" s="39"/>
      <c r="P211" s="39"/>
      <c r="Q211" s="42"/>
      <c r="R211" s="372"/>
      <c r="S211" s="372"/>
      <c r="T211" s="372"/>
      <c r="U211" s="372"/>
      <c r="V211" s="372"/>
      <c r="W211" s="372"/>
      <c r="X211" s="372"/>
      <c r="Y211" s="372"/>
      <c r="Z211" s="372"/>
      <c r="AA211" s="372"/>
      <c r="AB211" s="372"/>
      <c r="AC211" s="372"/>
      <c r="AD211" s="372"/>
      <c r="AE211" s="372"/>
      <c r="AF211" s="42"/>
      <c r="AG211" s="42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161"/>
      <c r="BF211" s="193"/>
      <c r="BG211" s="193"/>
      <c r="BH211" s="193"/>
      <c r="BI211" s="193"/>
      <c r="BJ211" s="193"/>
      <c r="BK211" s="193"/>
      <c r="BL211" s="193"/>
      <c r="BM211" s="193"/>
      <c r="BN211" s="193"/>
      <c r="BO211" s="193"/>
      <c r="BP211" s="193"/>
      <c r="BQ211" s="193"/>
      <c r="BR211" s="193"/>
      <c r="BS211" s="193"/>
      <c r="BT211" s="193"/>
    </row>
    <row r="212" spans="2:72" ht="12.75">
      <c r="B212" s="754" t="s">
        <v>96</v>
      </c>
      <c r="C212" s="755"/>
      <c r="D212" s="755"/>
      <c r="E212" s="755"/>
      <c r="F212" s="755"/>
      <c r="G212" s="755"/>
      <c r="H212" s="755"/>
      <c r="I212" s="755"/>
      <c r="J212" s="755"/>
      <c r="K212" s="755"/>
      <c r="L212" s="755"/>
      <c r="M212" s="755"/>
      <c r="N212" s="755"/>
      <c r="O212" s="755"/>
      <c r="P212" s="755"/>
      <c r="Q212" s="42"/>
      <c r="R212" s="727">
        <f>R136</f>
        <v>0</v>
      </c>
      <c r="S212" s="728"/>
      <c r="T212" s="728"/>
      <c r="U212" s="729"/>
      <c r="V212" s="372"/>
      <c r="W212" s="727">
        <f>W136</f>
        <v>0</v>
      </c>
      <c r="X212" s="728"/>
      <c r="Y212" s="728"/>
      <c r="Z212" s="729"/>
      <c r="AA212" s="372"/>
      <c r="AB212" s="727">
        <f>R212+W212</f>
        <v>0</v>
      </c>
      <c r="AC212" s="728"/>
      <c r="AD212" s="728"/>
      <c r="AE212" s="729"/>
      <c r="AF212" s="42"/>
      <c r="AG212" s="42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161"/>
      <c r="BF212" s="178"/>
      <c r="BG212" s="667" t="e">
        <f>R212+#REF!</f>
        <v>#REF!</v>
      </c>
      <c r="BH212" s="667"/>
      <c r="BI212" s="667"/>
      <c r="BJ212" s="668"/>
      <c r="BK212" s="178"/>
      <c r="BL212" s="193"/>
      <c r="BM212" s="193"/>
      <c r="BN212" s="178"/>
      <c r="BO212" s="178"/>
      <c r="BP212" s="178"/>
      <c r="BQ212" s="178"/>
      <c r="BR212" s="178"/>
      <c r="BS212" s="178"/>
      <c r="BT212" s="193"/>
    </row>
    <row r="213" spans="2:72" ht="12.75" customHeight="1" thickBot="1">
      <c r="B213" s="756" t="s">
        <v>97</v>
      </c>
      <c r="C213" s="757"/>
      <c r="D213" s="757"/>
      <c r="E213" s="757"/>
      <c r="F213" s="757"/>
      <c r="G213" s="757"/>
      <c r="H213" s="757"/>
      <c r="I213" s="757"/>
      <c r="J213" s="757"/>
      <c r="K213" s="757"/>
      <c r="L213" s="757"/>
      <c r="M213" s="757"/>
      <c r="N213" s="757"/>
      <c r="O213" s="757"/>
      <c r="P213" s="757"/>
      <c r="Q213" s="42"/>
      <c r="R213" s="730" t="e">
        <f>R212/$AB$227</f>
        <v>#DIV/0!</v>
      </c>
      <c r="S213" s="731"/>
      <c r="T213" s="731"/>
      <c r="U213" s="732"/>
      <c r="V213" s="373"/>
      <c r="W213" s="730" t="e">
        <f>W212/$AB$227</f>
        <v>#DIV/0!</v>
      </c>
      <c r="X213" s="731"/>
      <c r="Y213" s="731"/>
      <c r="Z213" s="732"/>
      <c r="AA213" s="373"/>
      <c r="AB213" s="730" t="e">
        <f>AB212/$AB$227</f>
        <v>#DIV/0!</v>
      </c>
      <c r="AC213" s="731"/>
      <c r="AD213" s="731"/>
      <c r="AE213" s="732"/>
      <c r="AF213" s="42"/>
      <c r="AG213" s="42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161"/>
      <c r="BF213" s="178"/>
      <c r="BG213" s="669" t="e">
        <f>BG212/$AB$227</f>
        <v>#REF!</v>
      </c>
      <c r="BH213" s="670"/>
      <c r="BI213" s="670"/>
      <c r="BJ213" s="671"/>
      <c r="BK213" s="178"/>
      <c r="BL213" s="193"/>
      <c r="BM213" s="193"/>
      <c r="BN213" s="178"/>
      <c r="BO213" s="178"/>
      <c r="BP213" s="178"/>
      <c r="BQ213" s="178"/>
      <c r="BR213" s="178"/>
      <c r="BS213" s="178"/>
      <c r="BT213" s="193"/>
    </row>
    <row r="214" spans="2:72" ht="3" customHeight="1">
      <c r="B214" s="104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42"/>
      <c r="R214" s="372"/>
      <c r="S214" s="372"/>
      <c r="T214" s="372"/>
      <c r="U214" s="372"/>
      <c r="V214" s="372"/>
      <c r="W214" s="372"/>
      <c r="X214" s="372"/>
      <c r="Y214" s="372"/>
      <c r="Z214" s="372"/>
      <c r="AA214" s="372"/>
      <c r="AB214" s="372"/>
      <c r="AC214" s="372"/>
      <c r="AD214" s="372"/>
      <c r="AE214" s="372"/>
      <c r="AF214" s="42"/>
      <c r="AG214" s="42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161"/>
      <c r="BF214" s="190"/>
      <c r="BG214" s="190"/>
      <c r="BH214" s="190"/>
      <c r="BI214" s="190"/>
      <c r="BJ214" s="190"/>
      <c r="BK214" s="190"/>
      <c r="BL214" s="193"/>
      <c r="BM214" s="193"/>
      <c r="BN214" s="190"/>
      <c r="BO214" s="190"/>
      <c r="BP214" s="190"/>
      <c r="BQ214" s="190"/>
      <c r="BR214" s="190"/>
      <c r="BS214" s="190"/>
      <c r="BT214" s="193"/>
    </row>
    <row r="215" spans="2:72" ht="12.75">
      <c r="B215" s="106" t="s">
        <v>159</v>
      </c>
      <c r="C215" s="66" t="s">
        <v>92</v>
      </c>
      <c r="D215" s="24"/>
      <c r="E215" s="24"/>
      <c r="F215" s="24"/>
      <c r="G215" s="24"/>
      <c r="H215" s="24"/>
      <c r="I215" s="24"/>
      <c r="J215" s="24"/>
      <c r="K215" s="99"/>
      <c r="L215" s="99"/>
      <c r="M215" s="99"/>
      <c r="N215" s="99"/>
      <c r="O215" s="99"/>
      <c r="P215" s="99"/>
      <c r="Q215" s="42"/>
      <c r="R215" s="372"/>
      <c r="S215" s="372"/>
      <c r="T215" s="372"/>
      <c r="U215" s="372"/>
      <c r="V215" s="372"/>
      <c r="W215" s="372"/>
      <c r="X215" s="372"/>
      <c r="Y215" s="372"/>
      <c r="Z215" s="372"/>
      <c r="AA215" s="372"/>
      <c r="AB215" s="372"/>
      <c r="AC215" s="372"/>
      <c r="AD215" s="372"/>
      <c r="AE215" s="372"/>
      <c r="AF215" s="42"/>
      <c r="AG215" s="42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161"/>
      <c r="BF215" s="178"/>
      <c r="BG215" s="178"/>
      <c r="BH215" s="178"/>
      <c r="BI215" s="178"/>
      <c r="BJ215" s="178"/>
      <c r="BK215" s="178"/>
      <c r="BL215" s="193"/>
      <c r="BM215" s="193"/>
      <c r="BN215" s="178"/>
      <c r="BO215" s="178"/>
      <c r="BP215" s="178"/>
      <c r="BQ215" s="178"/>
      <c r="BR215" s="178"/>
      <c r="BS215" s="178"/>
      <c r="BT215" s="193"/>
    </row>
    <row r="216" spans="2:72" ht="12.75">
      <c r="B216" s="754" t="s">
        <v>96</v>
      </c>
      <c r="C216" s="755"/>
      <c r="D216" s="755"/>
      <c r="E216" s="755"/>
      <c r="F216" s="755"/>
      <c r="G216" s="755"/>
      <c r="H216" s="755"/>
      <c r="I216" s="755"/>
      <c r="J216" s="755"/>
      <c r="K216" s="755"/>
      <c r="L216" s="755"/>
      <c r="M216" s="755"/>
      <c r="N216" s="755"/>
      <c r="O216" s="755"/>
      <c r="P216" s="755"/>
      <c r="Q216" s="42"/>
      <c r="R216" s="727">
        <f>R161</f>
        <v>0</v>
      </c>
      <c r="S216" s="728"/>
      <c r="T216" s="728"/>
      <c r="U216" s="729"/>
      <c r="V216" s="372"/>
      <c r="W216" s="727">
        <f>W161</f>
        <v>0</v>
      </c>
      <c r="X216" s="728"/>
      <c r="Y216" s="728"/>
      <c r="Z216" s="729"/>
      <c r="AA216" s="372"/>
      <c r="AB216" s="727">
        <f>R216+W216</f>
        <v>0</v>
      </c>
      <c r="AC216" s="728"/>
      <c r="AD216" s="728"/>
      <c r="AE216" s="729"/>
      <c r="AF216" s="42"/>
      <c r="AG216" s="42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161"/>
      <c r="BF216" s="178"/>
      <c r="BG216" s="667" t="e">
        <f>R216+#REF!</f>
        <v>#REF!</v>
      </c>
      <c r="BH216" s="667"/>
      <c r="BI216" s="667"/>
      <c r="BJ216" s="668"/>
      <c r="BK216" s="178"/>
      <c r="BL216" s="193"/>
      <c r="BM216" s="193"/>
      <c r="BN216" s="178"/>
      <c r="BO216" s="178"/>
      <c r="BP216" s="178"/>
      <c r="BQ216" s="178"/>
      <c r="BR216" s="178"/>
      <c r="BS216" s="178"/>
      <c r="BT216" s="193"/>
    </row>
    <row r="217" spans="2:72" ht="12.75" customHeight="1" thickBot="1">
      <c r="B217" s="756" t="s">
        <v>97</v>
      </c>
      <c r="C217" s="757"/>
      <c r="D217" s="757"/>
      <c r="E217" s="757"/>
      <c r="F217" s="757"/>
      <c r="G217" s="757"/>
      <c r="H217" s="757"/>
      <c r="I217" s="757"/>
      <c r="J217" s="757"/>
      <c r="K217" s="757"/>
      <c r="L217" s="757"/>
      <c r="M217" s="757"/>
      <c r="N217" s="757"/>
      <c r="O217" s="757"/>
      <c r="P217" s="757"/>
      <c r="Q217" s="42"/>
      <c r="R217" s="730" t="e">
        <f>R216/$AB$227</f>
        <v>#DIV/0!</v>
      </c>
      <c r="S217" s="731"/>
      <c r="T217" s="731"/>
      <c r="U217" s="732"/>
      <c r="V217" s="373"/>
      <c r="W217" s="730" t="e">
        <f>W216/$AB$227</f>
        <v>#DIV/0!</v>
      </c>
      <c r="X217" s="731"/>
      <c r="Y217" s="731"/>
      <c r="Z217" s="732"/>
      <c r="AA217" s="373"/>
      <c r="AB217" s="730" t="e">
        <f>AB216/$AB$227</f>
        <v>#DIV/0!</v>
      </c>
      <c r="AC217" s="731"/>
      <c r="AD217" s="731"/>
      <c r="AE217" s="732"/>
      <c r="AF217" s="42"/>
      <c r="AG217" s="42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161"/>
      <c r="BF217" s="178"/>
      <c r="BG217" s="669" t="e">
        <f>BG216/$AB$227</f>
        <v>#REF!</v>
      </c>
      <c r="BH217" s="670"/>
      <c r="BI217" s="670"/>
      <c r="BJ217" s="671"/>
      <c r="BK217" s="178"/>
      <c r="BL217" s="193"/>
      <c r="BM217" s="193"/>
      <c r="BN217" s="178"/>
      <c r="BO217" s="178"/>
      <c r="BP217" s="178"/>
      <c r="BQ217" s="178"/>
      <c r="BR217" s="178"/>
      <c r="BS217" s="178"/>
      <c r="BT217" s="193"/>
    </row>
    <row r="218" spans="2:72" ht="3" customHeight="1">
      <c r="B218" s="104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42"/>
      <c r="R218" s="372"/>
      <c r="S218" s="372"/>
      <c r="T218" s="372"/>
      <c r="U218" s="372"/>
      <c r="V218" s="372"/>
      <c r="W218" s="372"/>
      <c r="X218" s="372"/>
      <c r="Y218" s="372"/>
      <c r="Z218" s="372"/>
      <c r="AA218" s="372"/>
      <c r="AB218" s="372"/>
      <c r="AC218" s="372"/>
      <c r="AD218" s="372"/>
      <c r="AE218" s="372"/>
      <c r="AF218" s="42"/>
      <c r="AG218" s="42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161"/>
      <c r="BF218" s="190"/>
      <c r="BG218" s="190"/>
      <c r="BH218" s="190"/>
      <c r="BI218" s="190"/>
      <c r="BJ218" s="190"/>
      <c r="BK218" s="190"/>
      <c r="BL218" s="193"/>
      <c r="BM218" s="193"/>
      <c r="BN218" s="190"/>
      <c r="BO218" s="190"/>
      <c r="BP218" s="190"/>
      <c r="BQ218" s="190"/>
      <c r="BR218" s="190"/>
      <c r="BS218" s="190"/>
      <c r="BT218" s="193"/>
    </row>
    <row r="219" spans="2:72" ht="12.75">
      <c r="B219" s="106" t="s">
        <v>161</v>
      </c>
      <c r="C219" s="66" t="s">
        <v>136</v>
      </c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42"/>
      <c r="R219" s="372"/>
      <c r="S219" s="372"/>
      <c r="T219" s="372"/>
      <c r="U219" s="372"/>
      <c r="V219" s="372"/>
      <c r="W219" s="372"/>
      <c r="X219" s="372"/>
      <c r="Y219" s="372"/>
      <c r="Z219" s="372"/>
      <c r="AA219" s="372"/>
      <c r="AB219" s="372"/>
      <c r="AC219" s="372"/>
      <c r="AD219" s="372"/>
      <c r="AE219" s="372"/>
      <c r="AF219" s="42"/>
      <c r="AG219" s="42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161"/>
      <c r="BF219" s="178"/>
      <c r="BG219" s="178"/>
      <c r="BH219" s="178"/>
      <c r="BI219" s="178"/>
      <c r="BJ219" s="178"/>
      <c r="BK219" s="178"/>
      <c r="BL219" s="193"/>
      <c r="BM219" s="193"/>
      <c r="BN219" s="178"/>
      <c r="BO219" s="178"/>
      <c r="BP219" s="178"/>
      <c r="BQ219" s="178"/>
      <c r="BR219" s="178"/>
      <c r="BS219" s="178"/>
      <c r="BT219" s="193"/>
    </row>
    <row r="220" spans="2:72" ht="13.5" thickBot="1">
      <c r="B220" s="754" t="s">
        <v>96</v>
      </c>
      <c r="C220" s="755"/>
      <c r="D220" s="755"/>
      <c r="E220" s="755"/>
      <c r="F220" s="755"/>
      <c r="G220" s="755"/>
      <c r="H220" s="755"/>
      <c r="I220" s="755"/>
      <c r="J220" s="755"/>
      <c r="K220" s="755"/>
      <c r="L220" s="755"/>
      <c r="M220" s="755"/>
      <c r="N220" s="755"/>
      <c r="O220" s="755"/>
      <c r="P220" s="755"/>
      <c r="Q220" s="42"/>
      <c r="R220" s="727">
        <f>R169</f>
        <v>0</v>
      </c>
      <c r="S220" s="728"/>
      <c r="T220" s="728"/>
      <c r="U220" s="729"/>
      <c r="V220" s="372"/>
      <c r="W220" s="727">
        <f>W169</f>
        <v>0</v>
      </c>
      <c r="X220" s="728"/>
      <c r="Y220" s="728"/>
      <c r="Z220" s="729"/>
      <c r="AA220" s="372"/>
      <c r="AB220" s="727">
        <f>R220+W220</f>
        <v>0</v>
      </c>
      <c r="AC220" s="728"/>
      <c r="AD220" s="728"/>
      <c r="AE220" s="729"/>
      <c r="AF220" s="42"/>
      <c r="AG220" s="42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161"/>
      <c r="BF220" s="178"/>
      <c r="BG220" s="667" t="e">
        <f>R220+#REF!</f>
        <v>#REF!</v>
      </c>
      <c r="BH220" s="667"/>
      <c r="BI220" s="667"/>
      <c r="BJ220" s="668"/>
      <c r="BK220" s="178"/>
      <c r="BL220" s="193"/>
      <c r="BM220" s="193"/>
      <c r="BN220" s="178"/>
      <c r="BO220" s="783">
        <f>AB220</f>
        <v>0</v>
      </c>
      <c r="BP220" s="783"/>
      <c r="BQ220" s="783"/>
      <c r="BR220" s="784"/>
      <c r="BS220" s="178"/>
      <c r="BT220" s="193"/>
    </row>
    <row r="221" spans="2:72" ht="12.75" customHeight="1" thickBot="1">
      <c r="B221" s="756" t="s">
        <v>97</v>
      </c>
      <c r="C221" s="757"/>
      <c r="D221" s="757"/>
      <c r="E221" s="757"/>
      <c r="F221" s="757"/>
      <c r="G221" s="757"/>
      <c r="H221" s="757"/>
      <c r="I221" s="757"/>
      <c r="J221" s="757"/>
      <c r="K221" s="757"/>
      <c r="L221" s="757"/>
      <c r="M221" s="757"/>
      <c r="N221" s="757"/>
      <c r="O221" s="757"/>
      <c r="P221" s="757"/>
      <c r="Q221" s="42"/>
      <c r="R221" s="730" t="e">
        <f>R220/$AB$227</f>
        <v>#DIV/0!</v>
      </c>
      <c r="S221" s="731"/>
      <c r="T221" s="731"/>
      <c r="U221" s="732"/>
      <c r="V221" s="373"/>
      <c r="W221" s="730" t="e">
        <f>W220/$AB$227</f>
        <v>#DIV/0!</v>
      </c>
      <c r="X221" s="731"/>
      <c r="Y221" s="731"/>
      <c r="Z221" s="732"/>
      <c r="AA221" s="373"/>
      <c r="AB221" s="730" t="e">
        <f>AB220/$AB$227</f>
        <v>#DIV/0!</v>
      </c>
      <c r="AC221" s="731"/>
      <c r="AD221" s="731"/>
      <c r="AE221" s="732"/>
      <c r="AF221" s="42"/>
      <c r="AG221" s="42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161"/>
      <c r="BF221" s="178"/>
      <c r="BG221" s="669" t="e">
        <f>BG220/$AB$227</f>
        <v>#REF!</v>
      </c>
      <c r="BH221" s="670"/>
      <c r="BI221" s="670"/>
      <c r="BJ221" s="671"/>
      <c r="BK221" s="178"/>
      <c r="BL221" s="193"/>
      <c r="BM221" s="193"/>
      <c r="BN221" s="178"/>
      <c r="BO221" s="178"/>
      <c r="BP221" s="178"/>
      <c r="BQ221" s="178"/>
      <c r="BR221" s="178"/>
      <c r="BS221" s="178"/>
      <c r="BT221" s="193"/>
    </row>
    <row r="222" spans="2:72" ht="3" customHeight="1">
      <c r="B222" s="104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42"/>
      <c r="R222" s="372"/>
      <c r="S222" s="372"/>
      <c r="T222" s="372"/>
      <c r="U222" s="372"/>
      <c r="V222" s="372"/>
      <c r="W222" s="372"/>
      <c r="X222" s="372"/>
      <c r="Y222" s="372"/>
      <c r="Z222" s="372"/>
      <c r="AA222" s="372"/>
      <c r="AB222" s="372"/>
      <c r="AC222" s="372"/>
      <c r="AD222" s="372"/>
      <c r="AE222" s="372"/>
      <c r="AF222" s="42"/>
      <c r="AG222" s="42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161"/>
      <c r="BF222" s="190"/>
      <c r="BG222" s="190"/>
      <c r="BH222" s="190"/>
      <c r="BI222" s="190"/>
      <c r="BJ222" s="190"/>
      <c r="BK222" s="190"/>
      <c r="BL222" s="193"/>
      <c r="BM222" s="193"/>
      <c r="BN222" s="190"/>
      <c r="BO222" s="190"/>
      <c r="BP222" s="190"/>
      <c r="BQ222" s="190"/>
      <c r="BR222" s="190"/>
      <c r="BS222" s="190"/>
      <c r="BT222" s="193"/>
    </row>
    <row r="223" spans="2:72" ht="12.75">
      <c r="B223" s="106" t="s">
        <v>162</v>
      </c>
      <c r="C223" s="66" t="s">
        <v>77</v>
      </c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42"/>
      <c r="R223" s="372"/>
      <c r="S223" s="372"/>
      <c r="T223" s="372"/>
      <c r="U223" s="372"/>
      <c r="V223" s="372"/>
      <c r="W223" s="372"/>
      <c r="X223" s="372"/>
      <c r="Y223" s="372"/>
      <c r="Z223" s="372"/>
      <c r="AA223" s="372"/>
      <c r="AB223" s="372"/>
      <c r="AC223" s="372"/>
      <c r="AD223" s="372"/>
      <c r="AE223" s="372"/>
      <c r="AF223" s="42"/>
      <c r="AG223" s="42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161"/>
      <c r="BF223" s="193"/>
      <c r="BG223" s="193"/>
      <c r="BH223" s="193"/>
      <c r="BI223" s="193"/>
      <c r="BJ223" s="193"/>
      <c r="BK223" s="193"/>
      <c r="BL223" s="193"/>
      <c r="BM223" s="193"/>
      <c r="BN223" s="193"/>
      <c r="BO223" s="193"/>
      <c r="BP223" s="193"/>
      <c r="BQ223" s="193"/>
      <c r="BR223" s="193"/>
      <c r="BS223" s="193"/>
      <c r="BT223" s="193"/>
    </row>
    <row r="224" spans="2:72" ht="12.75">
      <c r="B224" s="754" t="s">
        <v>96</v>
      </c>
      <c r="C224" s="755"/>
      <c r="D224" s="755"/>
      <c r="E224" s="755"/>
      <c r="F224" s="755"/>
      <c r="G224" s="755"/>
      <c r="H224" s="755"/>
      <c r="I224" s="755"/>
      <c r="J224" s="755"/>
      <c r="K224" s="755"/>
      <c r="L224" s="755"/>
      <c r="M224" s="755"/>
      <c r="N224" s="755"/>
      <c r="O224" s="755"/>
      <c r="P224" s="755"/>
      <c r="Q224" s="42"/>
      <c r="R224" s="727">
        <f>R182</f>
        <v>0</v>
      </c>
      <c r="S224" s="728"/>
      <c r="T224" s="728"/>
      <c r="U224" s="729"/>
      <c r="V224" s="372"/>
      <c r="W224" s="727">
        <f>W182</f>
        <v>0</v>
      </c>
      <c r="X224" s="728"/>
      <c r="Y224" s="728"/>
      <c r="Z224" s="729"/>
      <c r="AA224" s="372"/>
      <c r="AB224" s="727">
        <f>R224+W224</f>
        <v>0</v>
      </c>
      <c r="AC224" s="728"/>
      <c r="AD224" s="728"/>
      <c r="AE224" s="729"/>
      <c r="AF224" s="42"/>
      <c r="AG224" s="42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161"/>
      <c r="BF224" s="178"/>
      <c r="BG224" s="667" t="e">
        <f>R224+#REF!</f>
        <v>#REF!</v>
      </c>
      <c r="BH224" s="667"/>
      <c r="BI224" s="667"/>
      <c r="BJ224" s="668"/>
      <c r="BK224" s="178"/>
      <c r="BL224" s="193"/>
      <c r="BM224" s="193"/>
      <c r="BN224" s="178"/>
      <c r="BO224" s="178"/>
      <c r="BP224" s="178"/>
      <c r="BQ224" s="178"/>
      <c r="BR224" s="178"/>
      <c r="BS224" s="178"/>
      <c r="BT224" s="193"/>
    </row>
    <row r="225" spans="2:72" ht="12.75" customHeight="1" thickBot="1">
      <c r="B225" s="756" t="s">
        <v>97</v>
      </c>
      <c r="C225" s="757"/>
      <c r="D225" s="757"/>
      <c r="E225" s="757"/>
      <c r="F225" s="757"/>
      <c r="G225" s="757"/>
      <c r="H225" s="757"/>
      <c r="I225" s="757"/>
      <c r="J225" s="757"/>
      <c r="K225" s="757"/>
      <c r="L225" s="757"/>
      <c r="M225" s="757"/>
      <c r="N225" s="757"/>
      <c r="O225" s="757"/>
      <c r="P225" s="757"/>
      <c r="Q225" s="42"/>
      <c r="R225" s="730" t="e">
        <f>R224/$AB$227</f>
        <v>#DIV/0!</v>
      </c>
      <c r="S225" s="731"/>
      <c r="T225" s="731"/>
      <c r="U225" s="732"/>
      <c r="V225" s="373"/>
      <c r="W225" s="730" t="e">
        <f>W224/$AB$227</f>
        <v>#DIV/0!</v>
      </c>
      <c r="X225" s="731"/>
      <c r="Y225" s="731"/>
      <c r="Z225" s="732"/>
      <c r="AA225" s="373"/>
      <c r="AB225" s="730" t="e">
        <f>AB224/$AB$227</f>
        <v>#DIV/0!</v>
      </c>
      <c r="AC225" s="731"/>
      <c r="AD225" s="731"/>
      <c r="AE225" s="732"/>
      <c r="AF225" s="42"/>
      <c r="AG225" s="42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161"/>
      <c r="BF225" s="178"/>
      <c r="BG225" s="669" t="e">
        <f>BG224/$AB$227</f>
        <v>#REF!</v>
      </c>
      <c r="BH225" s="670"/>
      <c r="BI225" s="670"/>
      <c r="BJ225" s="671"/>
      <c r="BK225" s="178"/>
      <c r="BL225" s="193"/>
      <c r="BM225" s="193"/>
      <c r="BN225" s="178"/>
      <c r="BO225" s="178"/>
      <c r="BP225" s="178"/>
      <c r="BQ225" s="178"/>
      <c r="BR225" s="178"/>
      <c r="BS225" s="178"/>
      <c r="BT225" s="193"/>
    </row>
    <row r="226" spans="2:72" ht="12.75">
      <c r="B226" s="104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42"/>
      <c r="R226" s="372"/>
      <c r="S226" s="372"/>
      <c r="T226" s="372"/>
      <c r="U226" s="372"/>
      <c r="V226" s="372"/>
      <c r="W226" s="372"/>
      <c r="X226" s="372"/>
      <c r="Y226" s="372"/>
      <c r="Z226" s="372"/>
      <c r="AA226" s="372"/>
      <c r="AB226" s="372"/>
      <c r="AC226" s="372"/>
      <c r="AD226" s="372"/>
      <c r="AE226" s="372"/>
      <c r="AF226" s="42"/>
      <c r="AG226" s="42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161"/>
      <c r="BF226" s="190"/>
      <c r="BG226" s="190"/>
      <c r="BH226" s="190"/>
      <c r="BI226" s="190"/>
      <c r="BJ226" s="190"/>
      <c r="BK226" s="190"/>
      <c r="BL226" s="193"/>
      <c r="BM226" s="193"/>
      <c r="BN226" s="190"/>
      <c r="BO226" s="190"/>
      <c r="BP226" s="190"/>
      <c r="BQ226" s="190"/>
      <c r="BR226" s="190"/>
      <c r="BS226" s="190"/>
      <c r="BT226" s="193"/>
    </row>
    <row r="227" spans="2:72" ht="13.5" thickBot="1">
      <c r="B227" s="751" t="s">
        <v>137</v>
      </c>
      <c r="C227" s="752"/>
      <c r="D227" s="752"/>
      <c r="E227" s="752"/>
      <c r="F227" s="752"/>
      <c r="G227" s="752"/>
      <c r="H227" s="752"/>
      <c r="I227" s="752"/>
      <c r="J227" s="752"/>
      <c r="K227" s="752"/>
      <c r="L227" s="752"/>
      <c r="M227" s="752"/>
      <c r="N227" s="752"/>
      <c r="O227" s="752"/>
      <c r="P227" s="753"/>
      <c r="Q227" s="42"/>
      <c r="R227" s="739">
        <f>R194+R208+R212+R216+R220+R224</f>
        <v>0</v>
      </c>
      <c r="S227" s="740"/>
      <c r="T227" s="740"/>
      <c r="U227" s="741"/>
      <c r="V227" s="372"/>
      <c r="W227" s="739">
        <f>W194+W208+W212+W216+W220+W224</f>
        <v>0</v>
      </c>
      <c r="X227" s="740"/>
      <c r="Y227" s="740"/>
      <c r="Z227" s="741"/>
      <c r="AA227" s="372"/>
      <c r="AB227" s="727">
        <f>R227+W227</f>
        <v>0</v>
      </c>
      <c r="AC227" s="728"/>
      <c r="AD227" s="728"/>
      <c r="AE227" s="794"/>
      <c r="AF227" s="42"/>
      <c r="AG227" s="42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161"/>
      <c r="BF227" s="178"/>
      <c r="BG227" s="667" t="e">
        <f>R227+#REF!</f>
        <v>#REF!</v>
      </c>
      <c r="BH227" s="667"/>
      <c r="BI227" s="667"/>
      <c r="BJ227" s="668"/>
      <c r="BK227" s="178"/>
      <c r="BL227" s="193"/>
      <c r="BM227" s="193"/>
      <c r="BN227" s="178"/>
      <c r="BO227" s="783">
        <f>BO194+BO198+BO220</f>
        <v>0</v>
      </c>
      <c r="BP227" s="783"/>
      <c r="BQ227" s="783"/>
      <c r="BR227" s="784"/>
      <c r="BS227" s="178"/>
      <c r="BT227" s="193"/>
    </row>
    <row r="228" spans="2:72" ht="13.5" thickBot="1">
      <c r="B228" s="785" t="s">
        <v>99</v>
      </c>
      <c r="C228" s="786"/>
      <c r="D228" s="786"/>
      <c r="E228" s="786"/>
      <c r="F228" s="786"/>
      <c r="G228" s="786"/>
      <c r="H228" s="786"/>
      <c r="I228" s="786"/>
      <c r="J228" s="786"/>
      <c r="K228" s="786"/>
      <c r="L228" s="786"/>
      <c r="M228" s="786"/>
      <c r="N228" s="786"/>
      <c r="O228" s="786"/>
      <c r="P228" s="787"/>
      <c r="Q228" s="42"/>
      <c r="R228" s="736" t="e">
        <f>R227/$AB$227</f>
        <v>#DIV/0!</v>
      </c>
      <c r="S228" s="737"/>
      <c r="T228" s="737"/>
      <c r="U228" s="738"/>
      <c r="V228" s="373"/>
      <c r="W228" s="736" t="e">
        <f>W227/$AB$227</f>
        <v>#DIV/0!</v>
      </c>
      <c r="X228" s="737"/>
      <c r="Y228" s="737"/>
      <c r="Z228" s="738"/>
      <c r="AA228" s="373"/>
      <c r="AB228" s="736" t="e">
        <f>AB227/$AB$227</f>
        <v>#DIV/0!</v>
      </c>
      <c r="AC228" s="737"/>
      <c r="AD228" s="737"/>
      <c r="AE228" s="738"/>
      <c r="AF228" s="42"/>
      <c r="AG228" s="42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161"/>
      <c r="BF228" s="190"/>
      <c r="BG228" s="664" t="e">
        <f>BG227/$AB$227</f>
        <v>#REF!</v>
      </c>
      <c r="BH228" s="665"/>
      <c r="BI228" s="665"/>
      <c r="BJ228" s="666"/>
      <c r="BK228" s="190"/>
      <c r="BL228" s="193"/>
      <c r="BM228" s="193"/>
      <c r="BN228" s="190"/>
      <c r="BO228" s="664" t="e">
        <f>BO227/AB227</f>
        <v>#DIV/0!</v>
      </c>
      <c r="BP228" s="665"/>
      <c r="BQ228" s="665"/>
      <c r="BR228" s="666"/>
      <c r="BS228" s="190"/>
      <c r="BT228" s="193"/>
    </row>
    <row r="229" spans="2:72" ht="7.5" customHeight="1" thickBot="1">
      <c r="B229" s="105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161"/>
      <c r="BF229" s="190"/>
      <c r="BG229" s="190"/>
      <c r="BH229" s="190"/>
      <c r="BI229" s="190"/>
      <c r="BJ229" s="190"/>
      <c r="BK229" s="190"/>
      <c r="BL229" s="193"/>
      <c r="BM229" s="193"/>
      <c r="BN229" s="190"/>
      <c r="BO229" s="190"/>
      <c r="BP229" s="190"/>
      <c r="BQ229" s="190"/>
      <c r="BR229" s="190"/>
      <c r="BS229" s="190"/>
      <c r="BT229" s="193"/>
    </row>
    <row r="230" spans="27:72" ht="13.5" thickBot="1">
      <c r="AA230" s="33"/>
      <c r="AB230" s="33"/>
      <c r="AC230" s="33"/>
      <c r="AD230" s="33"/>
      <c r="AE230" s="33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161"/>
      <c r="BF230" s="190"/>
      <c r="BG230" s="791" t="e">
        <f>IF((BG228&gt;80%),"1 point",0)</f>
        <v>#REF!</v>
      </c>
      <c r="BH230" s="792"/>
      <c r="BI230" s="792"/>
      <c r="BJ230" s="793"/>
      <c r="BK230" s="190"/>
      <c r="BL230" s="193"/>
      <c r="BM230" s="193"/>
      <c r="BN230" s="190"/>
      <c r="BO230" s="791" t="e">
        <f>IF((BO228&gt;50%),"2 points",0)</f>
        <v>#DIV/0!</v>
      </c>
      <c r="BP230" s="792"/>
      <c r="BQ230" s="792"/>
      <c r="BR230" s="793"/>
      <c r="BS230" s="190"/>
      <c r="BT230" s="193"/>
    </row>
    <row r="231" spans="34:72" ht="12.75"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161"/>
      <c r="BF231" s="193"/>
      <c r="BG231" s="193"/>
      <c r="BH231" s="193"/>
      <c r="BI231" s="193"/>
      <c r="BJ231" s="193"/>
      <c r="BK231" s="193"/>
      <c r="BL231" s="193"/>
      <c r="BM231" s="193"/>
      <c r="BN231" s="193"/>
      <c r="BO231" s="193"/>
      <c r="BP231" s="193"/>
      <c r="BQ231" s="193"/>
      <c r="BR231" s="193"/>
      <c r="BS231" s="193"/>
      <c r="BT231" s="193"/>
    </row>
    <row r="232" spans="34:72" ht="12.75"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161"/>
      <c r="BF232" s="193"/>
      <c r="BG232" s="193"/>
      <c r="BH232" s="193"/>
      <c r="BI232" s="193"/>
      <c r="BJ232" s="193"/>
      <c r="BK232" s="193"/>
      <c r="BL232" s="192"/>
      <c r="BM232" s="192"/>
      <c r="BN232" s="193"/>
      <c r="BO232" s="193"/>
      <c r="BP232" s="193"/>
      <c r="BQ232" s="193"/>
      <c r="BR232" s="193"/>
      <c r="BS232" s="193"/>
      <c r="BT232" s="193"/>
    </row>
    <row r="233" spans="34:72" ht="12.75"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F233" s="99"/>
      <c r="BG233" s="99"/>
      <c r="BH233" s="99"/>
      <c r="BI233" s="99"/>
      <c r="BJ233" s="99"/>
      <c r="BK233" s="99"/>
      <c r="BL233" s="5"/>
      <c r="BM233" s="5"/>
      <c r="BN233" s="99"/>
      <c r="BO233" s="99"/>
      <c r="BP233" s="99"/>
      <c r="BQ233" s="99"/>
      <c r="BR233" s="99"/>
      <c r="BS233" s="99"/>
      <c r="BT233" s="5"/>
    </row>
  </sheetData>
  <sheetProtection selectLockedCells="1"/>
  <mergeCells count="602">
    <mergeCell ref="R178:U178"/>
    <mergeCell ref="A171:AG171"/>
    <mergeCell ref="R176:U176"/>
    <mergeCell ref="G178:P178"/>
    <mergeCell ref="W178:Z178"/>
    <mergeCell ref="AB178:AE178"/>
    <mergeCell ref="A175:AG175"/>
    <mergeCell ref="A177:AG177"/>
    <mergeCell ref="A173:AG173"/>
    <mergeCell ref="A170:AG170"/>
    <mergeCell ref="R174:U174"/>
    <mergeCell ref="W176:Z176"/>
    <mergeCell ref="W169:Z169"/>
    <mergeCell ref="AB169:AE169"/>
    <mergeCell ref="A121:AG121"/>
    <mergeCell ref="W147:Z147"/>
    <mergeCell ref="R147:U147"/>
    <mergeCell ref="R149:U149"/>
    <mergeCell ref="AB147:AE147"/>
    <mergeCell ref="A119:AG119"/>
    <mergeCell ref="B120:P120"/>
    <mergeCell ref="R120:U120"/>
    <mergeCell ref="W120:Z120"/>
    <mergeCell ref="AB120:AE120"/>
    <mergeCell ref="BG120:BJ120"/>
    <mergeCell ref="A117:AG117"/>
    <mergeCell ref="R118:U118"/>
    <mergeCell ref="W118:Z118"/>
    <mergeCell ref="AB118:AE118"/>
    <mergeCell ref="BG118:BJ118"/>
    <mergeCell ref="A115:AG115"/>
    <mergeCell ref="G116:P116"/>
    <mergeCell ref="R116:U116"/>
    <mergeCell ref="AB116:AE116"/>
    <mergeCell ref="A113:AG113"/>
    <mergeCell ref="G114:P114"/>
    <mergeCell ref="AB114:AE114"/>
    <mergeCell ref="A109:AG109"/>
    <mergeCell ref="B110:Q110"/>
    <mergeCell ref="R110:U110"/>
    <mergeCell ref="W110:Z110"/>
    <mergeCell ref="AB110:AE110"/>
    <mergeCell ref="A111:AG111"/>
    <mergeCell ref="G112:P112"/>
    <mergeCell ref="R112:U112"/>
    <mergeCell ref="W112:Z112"/>
    <mergeCell ref="AB112:AE112"/>
    <mergeCell ref="W116:Z116"/>
    <mergeCell ref="R224:U224"/>
    <mergeCell ref="W206:Z206"/>
    <mergeCell ref="AB221:AE221"/>
    <mergeCell ref="AB224:AE224"/>
    <mergeCell ref="A148:AG148"/>
    <mergeCell ref="A150:AG150"/>
    <mergeCell ref="A179:AG179"/>
    <mergeCell ref="R151:U151"/>
    <mergeCell ref="R155:U155"/>
    <mergeCell ref="AB166:AE166"/>
    <mergeCell ref="W159:Z159"/>
    <mergeCell ref="W157:Z157"/>
    <mergeCell ref="G159:P159"/>
    <mergeCell ref="A160:AG160"/>
    <mergeCell ref="R161:U161"/>
    <mergeCell ref="R169:U169"/>
    <mergeCell ref="AB206:AE206"/>
    <mergeCell ref="AB198:AE198"/>
    <mergeCell ref="AB213:AE213"/>
    <mergeCell ref="AB212:AE212"/>
    <mergeCell ref="AB208:AE208"/>
    <mergeCell ref="W208:Z208"/>
    <mergeCell ref="W198:Z198"/>
    <mergeCell ref="W204:Z204"/>
    <mergeCell ref="AB155:AE155"/>
    <mergeCell ref="W149:Z149"/>
    <mergeCell ref="R153:U153"/>
    <mergeCell ref="R157:U157"/>
    <mergeCell ref="A156:AG156"/>
    <mergeCell ref="A154:AG154"/>
    <mergeCell ref="W155:Z155"/>
    <mergeCell ref="W151:Z151"/>
    <mergeCell ref="W153:Z153"/>
    <mergeCell ref="BN164:BS164"/>
    <mergeCell ref="G95:P95"/>
    <mergeCell ref="R95:U95"/>
    <mergeCell ref="G97:P97"/>
    <mergeCell ref="R97:U97"/>
    <mergeCell ref="W97:Z97"/>
    <mergeCell ref="W95:Z95"/>
    <mergeCell ref="B103:P103"/>
    <mergeCell ref="AB151:AE151"/>
    <mergeCell ref="G134:P134"/>
    <mergeCell ref="G79:P79"/>
    <mergeCell ref="A64:AG64"/>
    <mergeCell ref="G45:P45"/>
    <mergeCell ref="AB69:AE69"/>
    <mergeCell ref="W73:Z73"/>
    <mergeCell ref="AB73:AE73"/>
    <mergeCell ref="G53:P53"/>
    <mergeCell ref="G47:P47"/>
    <mergeCell ref="AB65:AE65"/>
    <mergeCell ref="AB63:AE63"/>
    <mergeCell ref="AB23:AE23"/>
    <mergeCell ref="R25:U25"/>
    <mergeCell ref="G51:P51"/>
    <mergeCell ref="W27:Z27"/>
    <mergeCell ref="R31:U31"/>
    <mergeCell ref="R27:U27"/>
    <mergeCell ref="G27:P27"/>
    <mergeCell ref="G33:P33"/>
    <mergeCell ref="G29:P29"/>
    <mergeCell ref="G31:P31"/>
    <mergeCell ref="AB35:AE35"/>
    <mergeCell ref="R37:U37"/>
    <mergeCell ref="R39:U39"/>
    <mergeCell ref="W39:Z39"/>
    <mergeCell ref="R35:U35"/>
    <mergeCell ref="G35:P35"/>
    <mergeCell ref="AB39:AE39"/>
    <mergeCell ref="A38:AG38"/>
    <mergeCell ref="AB37:AE37"/>
    <mergeCell ref="W37:Z37"/>
    <mergeCell ref="W33:Z33"/>
    <mergeCell ref="AB33:AE33"/>
    <mergeCell ref="X1:AE1"/>
    <mergeCell ref="AB188:AE188"/>
    <mergeCell ref="AB14:AE14"/>
    <mergeCell ref="W10:Z10"/>
    <mergeCell ref="W23:Z23"/>
    <mergeCell ref="W21:Z21"/>
    <mergeCell ref="A40:AG40"/>
    <mergeCell ref="G37:P37"/>
    <mergeCell ref="AB157:AE157"/>
    <mergeCell ref="W217:Z217"/>
    <mergeCell ref="AB21:AE21"/>
    <mergeCell ref="W14:Z14"/>
    <mergeCell ref="A22:AG22"/>
    <mergeCell ref="G41:P41"/>
    <mergeCell ref="G39:P39"/>
    <mergeCell ref="R33:U33"/>
    <mergeCell ref="W35:Z35"/>
    <mergeCell ref="A36:AG36"/>
    <mergeCell ref="AB202:AE202"/>
    <mergeCell ref="R182:U182"/>
    <mergeCell ref="A181:AG181"/>
    <mergeCell ref="AB89:AE89"/>
    <mergeCell ref="A135:AG135"/>
    <mergeCell ref="W134:Z134"/>
    <mergeCell ref="W141:Z141"/>
    <mergeCell ref="R141:U141"/>
    <mergeCell ref="W193:Z193"/>
    <mergeCell ref="AB149:AE149"/>
    <mergeCell ref="AB227:AE227"/>
    <mergeCell ref="B209:P209"/>
    <mergeCell ref="W213:Z213"/>
    <mergeCell ref="W212:Z212"/>
    <mergeCell ref="B195:P195"/>
    <mergeCell ref="AB217:AE217"/>
    <mergeCell ref="AB220:AE220"/>
    <mergeCell ref="AB204:AE204"/>
    <mergeCell ref="B225:P225"/>
    <mergeCell ref="R204:U204"/>
    <mergeCell ref="R209:U209"/>
    <mergeCell ref="BO230:BR230"/>
    <mergeCell ref="BO220:BR220"/>
    <mergeCell ref="BO227:BR227"/>
    <mergeCell ref="W225:Z225"/>
    <mergeCell ref="BO228:BR228"/>
    <mergeCell ref="AB228:AE228"/>
    <mergeCell ref="AB225:AE225"/>
    <mergeCell ref="BG220:BJ220"/>
    <mergeCell ref="BG230:BJ230"/>
    <mergeCell ref="BG195:BJ195"/>
    <mergeCell ref="B228:P228"/>
    <mergeCell ref="W228:Z228"/>
    <mergeCell ref="R221:U221"/>
    <mergeCell ref="W224:Z224"/>
    <mergeCell ref="R208:U208"/>
    <mergeCell ref="R206:U206"/>
    <mergeCell ref="B213:P213"/>
    <mergeCell ref="B212:P212"/>
    <mergeCell ref="W200:Z200"/>
    <mergeCell ref="R51:U51"/>
    <mergeCell ref="AB45:AE45"/>
    <mergeCell ref="BO198:BR198"/>
    <mergeCell ref="R191:U191"/>
    <mergeCell ref="BO194:BR194"/>
    <mergeCell ref="AB194:AE194"/>
    <mergeCell ref="R195:U195"/>
    <mergeCell ref="R198:U198"/>
    <mergeCell ref="AB195:AE195"/>
    <mergeCell ref="W195:Z195"/>
    <mergeCell ref="A58:AG58"/>
    <mergeCell ref="B63:Q63"/>
    <mergeCell ref="R41:U41"/>
    <mergeCell ref="W49:Z49"/>
    <mergeCell ref="W51:Z51"/>
    <mergeCell ref="R43:U43"/>
    <mergeCell ref="R45:U45"/>
    <mergeCell ref="AB41:AE41"/>
    <mergeCell ref="W41:Z41"/>
    <mergeCell ref="W43:Z43"/>
    <mergeCell ref="AB57:AE57"/>
    <mergeCell ref="R83:U83"/>
    <mergeCell ref="AB43:AE43"/>
    <mergeCell ref="W47:Z47"/>
    <mergeCell ref="R49:U49"/>
    <mergeCell ref="A46:AG46"/>
    <mergeCell ref="A44:AG44"/>
    <mergeCell ref="B75:Q75"/>
    <mergeCell ref="G49:P49"/>
    <mergeCell ref="A62:AG62"/>
    <mergeCell ref="G43:P43"/>
    <mergeCell ref="A52:AG52"/>
    <mergeCell ref="AB51:AE51"/>
    <mergeCell ref="W83:Z83"/>
    <mergeCell ref="AB85:AE85"/>
    <mergeCell ref="B77:Q77"/>
    <mergeCell ref="AB77:AE77"/>
    <mergeCell ref="AB79:AE79"/>
    <mergeCell ref="A82:AG82"/>
    <mergeCell ref="R53:U53"/>
    <mergeCell ref="A80:AG80"/>
    <mergeCell ref="R81:U81"/>
    <mergeCell ref="B89:Q89"/>
    <mergeCell ref="R89:U89"/>
    <mergeCell ref="A42:AG42"/>
    <mergeCell ref="AB55:AE55"/>
    <mergeCell ref="W53:Z53"/>
    <mergeCell ref="R57:U57"/>
    <mergeCell ref="R55:U55"/>
    <mergeCell ref="R47:U47"/>
    <mergeCell ref="B85:P85"/>
    <mergeCell ref="R85:U85"/>
    <mergeCell ref="A86:AG86"/>
    <mergeCell ref="W89:Z89"/>
    <mergeCell ref="AB83:AE83"/>
    <mergeCell ref="W85:Z85"/>
    <mergeCell ref="A88:AG88"/>
    <mergeCell ref="R65:U65"/>
    <mergeCell ref="R63:U63"/>
    <mergeCell ref="W63:Z63"/>
    <mergeCell ref="B61:Q61"/>
    <mergeCell ref="B65:Q65"/>
    <mergeCell ref="W65:Z65"/>
    <mergeCell ref="B91:Q91"/>
    <mergeCell ref="AB81:AE81"/>
    <mergeCell ref="A60:AG60"/>
    <mergeCell ref="R71:U71"/>
    <mergeCell ref="R73:U73"/>
    <mergeCell ref="AB75:AE75"/>
    <mergeCell ref="A74:AG74"/>
    <mergeCell ref="W71:Z71"/>
    <mergeCell ref="W61:Z61"/>
    <mergeCell ref="R61:U61"/>
    <mergeCell ref="AB53:AE53"/>
    <mergeCell ref="W55:Z55"/>
    <mergeCell ref="A54:AG54"/>
    <mergeCell ref="A56:AG56"/>
    <mergeCell ref="W57:Z57"/>
    <mergeCell ref="A68:AG68"/>
    <mergeCell ref="B67:Q67"/>
    <mergeCell ref="AB67:AE67"/>
    <mergeCell ref="AB61:AE61"/>
    <mergeCell ref="B57:P57"/>
    <mergeCell ref="R75:U75"/>
    <mergeCell ref="B71:Q71"/>
    <mergeCell ref="B73:Q73"/>
    <mergeCell ref="A72:AG72"/>
    <mergeCell ref="W75:Z75"/>
    <mergeCell ref="R77:U77"/>
    <mergeCell ref="B136:P136"/>
    <mergeCell ref="R136:U136"/>
    <mergeCell ref="R69:U69"/>
    <mergeCell ref="AB134:AE134"/>
    <mergeCell ref="AB132:AE132"/>
    <mergeCell ref="A133:AG133"/>
    <mergeCell ref="R132:U132"/>
    <mergeCell ref="R79:U79"/>
    <mergeCell ref="A76:AG76"/>
    <mergeCell ref="A78:AG78"/>
    <mergeCell ref="R67:U67"/>
    <mergeCell ref="G99:P99"/>
    <mergeCell ref="W99:Z99"/>
    <mergeCell ref="A66:AG66"/>
    <mergeCell ref="W67:Z67"/>
    <mergeCell ref="W69:Z69"/>
    <mergeCell ref="W81:Z81"/>
    <mergeCell ref="G81:P81"/>
    <mergeCell ref="AB71:AE71"/>
    <mergeCell ref="W77:Z77"/>
    <mergeCell ref="W132:Z132"/>
    <mergeCell ref="A70:AG70"/>
    <mergeCell ref="B69:Q69"/>
    <mergeCell ref="A138:AG138"/>
    <mergeCell ref="W136:Z136"/>
    <mergeCell ref="AB95:AE95"/>
    <mergeCell ref="R114:U114"/>
    <mergeCell ref="W114:Z114"/>
    <mergeCell ref="A96:AG96"/>
    <mergeCell ref="A98:AG98"/>
    <mergeCell ref="A137:AG137"/>
    <mergeCell ref="AB136:AE136"/>
    <mergeCell ref="R91:U91"/>
    <mergeCell ref="R166:U166"/>
    <mergeCell ref="A152:AG152"/>
    <mergeCell ref="AB153:AE153"/>
    <mergeCell ref="G157:P157"/>
    <mergeCell ref="A104:AG104"/>
    <mergeCell ref="A105:AG105"/>
    <mergeCell ref="A140:AG140"/>
    <mergeCell ref="W143:Z143"/>
    <mergeCell ref="AB143:AE143"/>
    <mergeCell ref="A146:AG146"/>
    <mergeCell ref="W145:Z145"/>
    <mergeCell ref="R145:U145"/>
    <mergeCell ref="AB145:AE145"/>
    <mergeCell ref="A144:AG144"/>
    <mergeCell ref="R143:U143"/>
    <mergeCell ref="A142:AG142"/>
    <mergeCell ref="AB141:AE141"/>
    <mergeCell ref="A107:AG107"/>
    <mergeCell ref="B108:Q108"/>
    <mergeCell ref="R108:U108"/>
    <mergeCell ref="W108:Z108"/>
    <mergeCell ref="AB108:AE108"/>
    <mergeCell ref="W130:Z130"/>
    <mergeCell ref="R128:U128"/>
    <mergeCell ref="AB130:AE130"/>
    <mergeCell ref="AB123:AE123"/>
    <mergeCell ref="R130:U130"/>
    <mergeCell ref="B123:P123"/>
    <mergeCell ref="W123:Z123"/>
    <mergeCell ref="R123:U123"/>
    <mergeCell ref="A124:AG124"/>
    <mergeCell ref="A125:AG125"/>
    <mergeCell ref="A127:AG127"/>
    <mergeCell ref="W128:Z128"/>
    <mergeCell ref="A129:AG129"/>
    <mergeCell ref="R180:U180"/>
    <mergeCell ref="B194:P194"/>
    <mergeCell ref="B182:P182"/>
    <mergeCell ref="R185:U185"/>
    <mergeCell ref="B188:P188"/>
    <mergeCell ref="B185:P185"/>
    <mergeCell ref="A183:AG183"/>
    <mergeCell ref="AB182:AE182"/>
    <mergeCell ref="AB191:AE191"/>
    <mergeCell ref="W180:Z180"/>
    <mergeCell ref="W185:Z185"/>
    <mergeCell ref="W188:Z188"/>
    <mergeCell ref="W194:Z194"/>
    <mergeCell ref="R194:U194"/>
    <mergeCell ref="W191:Z191"/>
    <mergeCell ref="A184:AG184"/>
    <mergeCell ref="AB193:AE193"/>
    <mergeCell ref="AB180:AE180"/>
    <mergeCell ref="G180:P180"/>
    <mergeCell ref="AB185:AE185"/>
    <mergeCell ref="W221:Z221"/>
    <mergeCell ref="B216:P216"/>
    <mergeCell ref="W216:Z216"/>
    <mergeCell ref="AB216:AE216"/>
    <mergeCell ref="W202:Z202"/>
    <mergeCell ref="W209:Z209"/>
    <mergeCell ref="R202:U202"/>
    <mergeCell ref="R188:U188"/>
    <mergeCell ref="B208:P208"/>
    <mergeCell ref="B227:P227"/>
    <mergeCell ref="R220:U220"/>
    <mergeCell ref="R225:U225"/>
    <mergeCell ref="W220:Z220"/>
    <mergeCell ref="B220:P220"/>
    <mergeCell ref="B217:P217"/>
    <mergeCell ref="W227:Z227"/>
    <mergeCell ref="B224:P224"/>
    <mergeCell ref="B221:P221"/>
    <mergeCell ref="R217:U217"/>
    <mergeCell ref="B169:P169"/>
    <mergeCell ref="W166:Z166"/>
    <mergeCell ref="W161:Z161"/>
    <mergeCell ref="A165:AG165"/>
    <mergeCell ref="A163:AG163"/>
    <mergeCell ref="B161:P161"/>
    <mergeCell ref="A162:AG162"/>
    <mergeCell ref="A131:AG131"/>
    <mergeCell ref="G132:P132"/>
    <mergeCell ref="R134:U134"/>
    <mergeCell ref="W182:Z182"/>
    <mergeCell ref="AB161:AE161"/>
    <mergeCell ref="G155:P155"/>
    <mergeCell ref="A168:AG168"/>
    <mergeCell ref="A158:AG158"/>
    <mergeCell ref="R159:U159"/>
    <mergeCell ref="AB159:AE159"/>
    <mergeCell ref="R228:U228"/>
    <mergeCell ref="R227:U227"/>
    <mergeCell ref="BO169:BR169"/>
    <mergeCell ref="BO185:BR185"/>
    <mergeCell ref="BN191:BS191"/>
    <mergeCell ref="W174:Z174"/>
    <mergeCell ref="AB174:AE174"/>
    <mergeCell ref="AB176:AE176"/>
    <mergeCell ref="BJ193:BK193"/>
    <mergeCell ref="BG186:BJ186"/>
    <mergeCell ref="W12:Z12"/>
    <mergeCell ref="BG176:BJ176"/>
    <mergeCell ref="BG178:BJ178"/>
    <mergeCell ref="R216:U216"/>
    <mergeCell ref="R213:U213"/>
    <mergeCell ref="R212:U212"/>
    <mergeCell ref="R200:U200"/>
    <mergeCell ref="AB200:AE200"/>
    <mergeCell ref="AB209:AE209"/>
    <mergeCell ref="A92:AG92"/>
    <mergeCell ref="AB4:AE4"/>
    <mergeCell ref="R6:U6"/>
    <mergeCell ref="W6:Z6"/>
    <mergeCell ref="R10:U10"/>
    <mergeCell ref="R4:U4"/>
    <mergeCell ref="W4:Z4"/>
    <mergeCell ref="AB6:AE6"/>
    <mergeCell ref="A13:AG13"/>
    <mergeCell ref="AB12:AE12"/>
    <mergeCell ref="G25:P25"/>
    <mergeCell ref="W25:Z25"/>
    <mergeCell ref="A20:AG20"/>
    <mergeCell ref="R21:U21"/>
    <mergeCell ref="R14:U14"/>
    <mergeCell ref="R23:U23"/>
    <mergeCell ref="B14:P14"/>
    <mergeCell ref="G23:P23"/>
    <mergeCell ref="AB91:AE91"/>
    <mergeCell ref="W91:Z91"/>
    <mergeCell ref="A24:AG24"/>
    <mergeCell ref="A32:AG32"/>
    <mergeCell ref="A50:AG50"/>
    <mergeCell ref="A48:AG48"/>
    <mergeCell ref="AB49:AE49"/>
    <mergeCell ref="AB47:AE47"/>
    <mergeCell ref="W45:Z45"/>
    <mergeCell ref="A34:AG34"/>
    <mergeCell ref="A26:AG26"/>
    <mergeCell ref="AB25:AE25"/>
    <mergeCell ref="AB27:AE27"/>
    <mergeCell ref="AB29:AE29"/>
    <mergeCell ref="AB31:AE31"/>
    <mergeCell ref="A28:AG28"/>
    <mergeCell ref="W31:Z31"/>
    <mergeCell ref="W29:Z29"/>
    <mergeCell ref="R29:U29"/>
    <mergeCell ref="A30:AG30"/>
    <mergeCell ref="AB103:AE103"/>
    <mergeCell ref="AB97:AE97"/>
    <mergeCell ref="R99:U99"/>
    <mergeCell ref="R101:U101"/>
    <mergeCell ref="R93:U93"/>
    <mergeCell ref="A94:AG94"/>
    <mergeCell ref="W101:Z101"/>
    <mergeCell ref="AB101:AE101"/>
    <mergeCell ref="A102:AG102"/>
    <mergeCell ref="A100:AG100"/>
    <mergeCell ref="A90:AG90"/>
    <mergeCell ref="W79:Z79"/>
    <mergeCell ref="A122:AG122"/>
    <mergeCell ref="AB128:AE128"/>
    <mergeCell ref="W93:Z93"/>
    <mergeCell ref="B93:Q93"/>
    <mergeCell ref="AB93:AE93"/>
    <mergeCell ref="W103:Z103"/>
    <mergeCell ref="AB99:AE99"/>
    <mergeCell ref="R103:U103"/>
    <mergeCell ref="BN2:BS2"/>
    <mergeCell ref="A11:AG11"/>
    <mergeCell ref="R12:U12"/>
    <mergeCell ref="AB10:AE10"/>
    <mergeCell ref="BN4:BS4"/>
    <mergeCell ref="BN8:BS8"/>
    <mergeCell ref="BF2:BK2"/>
    <mergeCell ref="BG10:BJ10"/>
    <mergeCell ref="BG12:BJ12"/>
    <mergeCell ref="B2:AF2"/>
    <mergeCell ref="BN6:BS6"/>
    <mergeCell ref="BG21:BJ21"/>
    <mergeCell ref="BG23:BJ23"/>
    <mergeCell ref="BN17:BS17"/>
    <mergeCell ref="BN19:BS19"/>
    <mergeCell ref="BF19:BK19"/>
    <mergeCell ref="BF17:BK17"/>
    <mergeCell ref="BG14:BJ14"/>
    <mergeCell ref="BG15:BJ15"/>
    <mergeCell ref="BO57:BR57"/>
    <mergeCell ref="BG49:BJ49"/>
    <mergeCell ref="BG51:BJ51"/>
    <mergeCell ref="BG53:BJ53"/>
    <mergeCell ref="BG55:BJ55"/>
    <mergeCell ref="BG57:BJ57"/>
    <mergeCell ref="BG35:BJ35"/>
    <mergeCell ref="BF4:BK4"/>
    <mergeCell ref="BF6:BK6"/>
    <mergeCell ref="BF8:BK8"/>
    <mergeCell ref="BG41:BJ41"/>
    <mergeCell ref="BG25:BJ25"/>
    <mergeCell ref="BG27:BJ27"/>
    <mergeCell ref="BG29:BJ29"/>
    <mergeCell ref="BG31:BJ31"/>
    <mergeCell ref="BG33:BJ33"/>
    <mergeCell ref="BG63:BJ63"/>
    <mergeCell ref="BG65:BJ65"/>
    <mergeCell ref="BG67:BJ67"/>
    <mergeCell ref="BG69:BJ69"/>
    <mergeCell ref="BG114:BJ114"/>
    <mergeCell ref="BG81:BJ81"/>
    <mergeCell ref="BG89:BJ89"/>
    <mergeCell ref="BG101:BJ101"/>
    <mergeCell ref="BG103:BJ103"/>
    <mergeCell ref="BG43:BJ43"/>
    <mergeCell ref="BF188:BK188"/>
    <mergeCell ref="BG71:BJ71"/>
    <mergeCell ref="BG73:BJ73"/>
    <mergeCell ref="BG75:BJ75"/>
    <mergeCell ref="BG77:BJ77"/>
    <mergeCell ref="BG61:BJ61"/>
    <mergeCell ref="BG170:BJ170"/>
    <mergeCell ref="BG108:BJ108"/>
    <mergeCell ref="BG83:BJ83"/>
    <mergeCell ref="BG37:BJ37"/>
    <mergeCell ref="BG58:BJ58"/>
    <mergeCell ref="BG39:BJ39"/>
    <mergeCell ref="BG45:BJ45"/>
    <mergeCell ref="BG47:BJ47"/>
    <mergeCell ref="BG123:BJ123"/>
    <mergeCell ref="BG79:BJ79"/>
    <mergeCell ref="BG86:BJ86"/>
    <mergeCell ref="BG85:BJ85"/>
    <mergeCell ref="BG99:BJ99"/>
    <mergeCell ref="BG172:BJ172"/>
    <mergeCell ref="BG204:BJ204"/>
    <mergeCell ref="BG91:BJ91"/>
    <mergeCell ref="BG93:BJ93"/>
    <mergeCell ref="BG95:BJ95"/>
    <mergeCell ref="BG97:BJ97"/>
    <mergeCell ref="BG162:BJ162"/>
    <mergeCell ref="BG174:BJ174"/>
    <mergeCell ref="BG166:BJ166"/>
    <mergeCell ref="BG141:BJ141"/>
    <mergeCell ref="BN139:BS139"/>
    <mergeCell ref="BF193:BI193"/>
    <mergeCell ref="BG128:BJ128"/>
    <mergeCell ref="BG104:BJ104"/>
    <mergeCell ref="BG122:BJ122"/>
    <mergeCell ref="BG124:BJ124"/>
    <mergeCell ref="BF126:BK126"/>
    <mergeCell ref="BG112:BJ112"/>
    <mergeCell ref="BK120:BN120"/>
    <mergeCell ref="BG116:BJ116"/>
    <mergeCell ref="BG137:BJ137"/>
    <mergeCell ref="BF139:BK139"/>
    <mergeCell ref="BG143:BJ143"/>
    <mergeCell ref="BG105:BJ105"/>
    <mergeCell ref="BG130:BJ130"/>
    <mergeCell ref="BG132:BJ132"/>
    <mergeCell ref="BG134:BJ134"/>
    <mergeCell ref="BG110:BJ110"/>
    <mergeCell ref="BG121:BJ121"/>
    <mergeCell ref="BG194:BJ194"/>
    <mergeCell ref="BF191:BK191"/>
    <mergeCell ref="BG182:BJ182"/>
    <mergeCell ref="BG159:BJ159"/>
    <mergeCell ref="BG145:BJ145"/>
    <mergeCell ref="BG147:BJ147"/>
    <mergeCell ref="BG149:BJ149"/>
    <mergeCell ref="BG151:BJ151"/>
    <mergeCell ref="BG169:BJ169"/>
    <mergeCell ref="BF164:BK164"/>
    <mergeCell ref="BG183:BJ183"/>
    <mergeCell ref="BG180:BJ180"/>
    <mergeCell ref="BG185:BJ185"/>
    <mergeCell ref="BG208:BJ208"/>
    <mergeCell ref="BG221:BJ221"/>
    <mergeCell ref="BG225:BJ225"/>
    <mergeCell ref="BG198:BJ198"/>
    <mergeCell ref="BG200:BJ200"/>
    <mergeCell ref="BG202:BJ202"/>
    <mergeCell ref="BG206:BJ206"/>
    <mergeCell ref="BG228:BJ228"/>
    <mergeCell ref="BG224:BJ224"/>
    <mergeCell ref="BG227:BJ227"/>
    <mergeCell ref="BG209:BJ209"/>
    <mergeCell ref="BG213:BJ213"/>
    <mergeCell ref="BG216:BJ216"/>
    <mergeCell ref="BG212:BJ212"/>
    <mergeCell ref="BG217:BJ217"/>
    <mergeCell ref="BN172:BQ172"/>
    <mergeCell ref="BO14:BR14"/>
    <mergeCell ref="BO166:BR166"/>
    <mergeCell ref="BG153:BJ153"/>
    <mergeCell ref="BG155:BJ155"/>
    <mergeCell ref="BG157:BJ157"/>
    <mergeCell ref="BG136:BJ136"/>
    <mergeCell ref="BG161:BJ161"/>
    <mergeCell ref="BK103:BN103"/>
    <mergeCell ref="BN126:BS126"/>
  </mergeCells>
  <printOptions horizontalCentered="1"/>
  <pageMargins left="0.1968503937007874" right="0.1968503937007874" top="0.35433070866141736" bottom="0.4724409448818898" header="0.1968503937007874" footer="0.2362204724409449"/>
  <pageSetup cellComments="asDisplayed" horizontalDpi="600" verticalDpi="600" orientation="portrait" paperSize="9" scale="68" r:id="rId2"/>
  <headerFooter alignWithMargins="0">
    <oddFooter>&amp;L&amp;9SCAN - Aide à la création numérique - &amp;A&amp;R&amp;9&amp;P</oddFooter>
  </headerFooter>
  <rowBreaks count="2" manualBreakCount="2">
    <brk id="104" max="33" man="1"/>
    <brk id="186" max="3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BA54"/>
  <sheetViews>
    <sheetView showGridLines="0" showRowColHeaders="0" view="pageBreakPreview" zoomScale="75" zoomScaleSheetLayoutView="75" zoomScalePageLayoutView="0" workbookViewId="0" topLeftCell="A1">
      <selection activeCell="B2" sqref="B2:AR2"/>
    </sheetView>
  </sheetViews>
  <sheetFormatPr defaultColWidth="11.421875" defaultRowHeight="12.75"/>
  <cols>
    <col min="1" max="1" width="1.28515625" style="0" customWidth="1"/>
    <col min="2" max="2" width="3.140625" style="0" bestFit="1" customWidth="1"/>
    <col min="3" max="3" width="1.7109375" style="0" customWidth="1"/>
    <col min="4" max="6" width="3.7109375" style="0" customWidth="1"/>
    <col min="7" max="7" width="4.421875" style="0" customWidth="1"/>
    <col min="8" max="8" width="1.7109375" style="0" customWidth="1"/>
    <col min="9" max="9" width="3.421875" style="0" customWidth="1"/>
    <col min="10" max="10" width="3.8515625" style="0" customWidth="1"/>
    <col min="11" max="13" width="3.7109375" style="0" customWidth="1"/>
    <col min="14" max="14" width="1.7109375" style="0" customWidth="1"/>
    <col min="15" max="18" width="3.7109375" style="0" customWidth="1"/>
    <col min="19" max="19" width="1.7109375" style="0" customWidth="1"/>
    <col min="20" max="26" width="3.7109375" style="0" customWidth="1"/>
    <col min="27" max="27" width="13.28125" style="0" customWidth="1"/>
    <col min="28" max="28" width="2.00390625" style="0" customWidth="1"/>
    <col min="29" max="32" width="3.7109375" style="20" customWidth="1"/>
    <col min="33" max="33" width="1.421875" style="20" customWidth="1"/>
    <col min="34" max="37" width="3.7109375" style="20" customWidth="1"/>
    <col min="38" max="38" width="1.28515625" style="20" customWidth="1"/>
    <col min="39" max="39" width="2.421875" style="20" hidden="1" customWidth="1"/>
    <col min="40" max="43" width="3.7109375" style="20" customWidth="1"/>
    <col min="44" max="44" width="2.421875" style="0" customWidth="1"/>
    <col min="45" max="45" width="3.7109375" style="2" customWidth="1"/>
    <col min="46" max="50" width="3.7109375" style="161" hidden="1" customWidth="1"/>
    <col min="51" max="114" width="3.7109375" style="0" customWidth="1"/>
  </cols>
  <sheetData>
    <row r="1" spans="39:45" ht="16.5" customHeight="1" thickBot="1">
      <c r="AM1" s="795"/>
      <c r="AN1" s="795"/>
      <c r="AO1" s="795"/>
      <c r="AP1" s="795"/>
      <c r="AQ1" s="795"/>
      <c r="AS1" s="123"/>
    </row>
    <row r="2" spans="2:50" s="36" customFormat="1" ht="75" customHeight="1" thickBot="1">
      <c r="B2" s="812" t="s">
        <v>344</v>
      </c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3"/>
      <c r="W2" s="813"/>
      <c r="X2" s="813"/>
      <c r="Y2" s="813"/>
      <c r="Z2" s="813"/>
      <c r="AA2" s="813"/>
      <c r="AB2" s="813"/>
      <c r="AC2" s="813"/>
      <c r="AD2" s="813"/>
      <c r="AE2" s="813"/>
      <c r="AF2" s="813"/>
      <c r="AG2" s="813"/>
      <c r="AH2" s="813"/>
      <c r="AI2" s="813"/>
      <c r="AJ2" s="813"/>
      <c r="AK2" s="813"/>
      <c r="AL2" s="813"/>
      <c r="AM2" s="813"/>
      <c r="AN2" s="813"/>
      <c r="AO2" s="813"/>
      <c r="AP2" s="813"/>
      <c r="AQ2" s="813"/>
      <c r="AR2" s="814"/>
      <c r="AS2" s="256"/>
      <c r="AT2" s="162"/>
      <c r="AU2" s="162"/>
      <c r="AV2" s="162"/>
      <c r="AW2" s="162"/>
      <c r="AX2" s="162"/>
    </row>
    <row r="3" ht="12.75">
      <c r="AS3" s="123"/>
    </row>
    <row r="4" ht="12.75">
      <c r="AS4" s="123"/>
    </row>
    <row r="5" spans="4:50" s="23" customFormat="1" ht="42" customHeight="1" thickBot="1">
      <c r="D5" s="799" t="s">
        <v>192</v>
      </c>
      <c r="E5" s="800"/>
      <c r="F5" s="800"/>
      <c r="G5" s="800"/>
      <c r="H5" s="800"/>
      <c r="I5" s="800"/>
      <c r="J5" s="800"/>
      <c r="K5" s="800"/>
      <c r="L5" s="800"/>
      <c r="M5" s="801"/>
      <c r="O5" s="799" t="s">
        <v>193</v>
      </c>
      <c r="P5" s="800"/>
      <c r="Q5" s="800"/>
      <c r="R5" s="801"/>
      <c r="S5" s="113"/>
      <c r="T5" s="799" t="s">
        <v>194</v>
      </c>
      <c r="U5" s="800"/>
      <c r="V5" s="800"/>
      <c r="W5" s="800"/>
      <c r="X5" s="800"/>
      <c r="Y5" s="800"/>
      <c r="Z5" s="800"/>
      <c r="AA5" s="801"/>
      <c r="AB5" s="113"/>
      <c r="AC5" s="723" t="s">
        <v>253</v>
      </c>
      <c r="AD5" s="724"/>
      <c r="AE5" s="724"/>
      <c r="AF5" s="725"/>
      <c r="AG5" s="113"/>
      <c r="AH5" s="808" t="s">
        <v>254</v>
      </c>
      <c r="AI5" s="724"/>
      <c r="AJ5" s="724"/>
      <c r="AK5" s="725"/>
      <c r="AL5" s="113"/>
      <c r="AM5" s="113"/>
      <c r="AN5" s="815" t="s">
        <v>138</v>
      </c>
      <c r="AO5" s="816"/>
      <c r="AP5" s="816"/>
      <c r="AQ5" s="817"/>
      <c r="AR5" s="113"/>
      <c r="AS5" s="303"/>
      <c r="AT5" s="821"/>
      <c r="AU5" s="821"/>
      <c r="AV5" s="821"/>
      <c r="AW5" s="822"/>
      <c r="AX5" s="310"/>
    </row>
    <row r="6" spans="4:50" s="23" customFormat="1" ht="4.5" customHeight="1">
      <c r="D6" s="802"/>
      <c r="E6" s="803"/>
      <c r="F6" s="803"/>
      <c r="G6" s="803"/>
      <c r="H6" s="803"/>
      <c r="I6" s="803"/>
      <c r="J6" s="803"/>
      <c r="K6" s="803"/>
      <c r="L6" s="803"/>
      <c r="M6" s="804"/>
      <c r="O6" s="802"/>
      <c r="P6" s="803"/>
      <c r="Q6" s="803"/>
      <c r="R6" s="804"/>
      <c r="S6" s="113"/>
      <c r="T6" s="802"/>
      <c r="U6" s="803"/>
      <c r="V6" s="803"/>
      <c r="W6" s="803"/>
      <c r="X6" s="803"/>
      <c r="Y6" s="803"/>
      <c r="Z6" s="803"/>
      <c r="AA6" s="804"/>
      <c r="AB6" s="113"/>
      <c r="AG6" s="113"/>
      <c r="AL6" s="113"/>
      <c r="AM6" s="113"/>
      <c r="AN6" s="304"/>
      <c r="AO6" s="304"/>
      <c r="AP6" s="304"/>
      <c r="AQ6" s="304"/>
      <c r="AR6" s="113"/>
      <c r="AS6" s="305"/>
      <c r="AT6" s="164"/>
      <c r="AU6" s="164"/>
      <c r="AV6" s="164"/>
      <c r="AW6" s="164"/>
      <c r="AX6" s="164"/>
    </row>
    <row r="7" spans="4:50" s="23" customFormat="1" ht="24" customHeight="1" thickBot="1">
      <c r="D7" s="805"/>
      <c r="E7" s="806"/>
      <c r="F7" s="806"/>
      <c r="G7" s="806"/>
      <c r="H7" s="806"/>
      <c r="I7" s="806"/>
      <c r="J7" s="806"/>
      <c r="K7" s="806"/>
      <c r="L7" s="806"/>
      <c r="M7" s="807"/>
      <c r="O7" s="805"/>
      <c r="P7" s="806"/>
      <c r="Q7" s="806"/>
      <c r="R7" s="807"/>
      <c r="S7" s="113"/>
      <c r="T7" s="805"/>
      <c r="U7" s="806"/>
      <c r="V7" s="806"/>
      <c r="W7" s="806"/>
      <c r="X7" s="806"/>
      <c r="Y7" s="806"/>
      <c r="Z7" s="806"/>
      <c r="AA7" s="807"/>
      <c r="AB7" s="113"/>
      <c r="AC7" s="723" t="s">
        <v>334</v>
      </c>
      <c r="AD7" s="724"/>
      <c r="AE7" s="724"/>
      <c r="AF7" s="725"/>
      <c r="AG7" s="113"/>
      <c r="AH7" s="723" t="s">
        <v>334</v>
      </c>
      <c r="AI7" s="724"/>
      <c r="AJ7" s="724"/>
      <c r="AK7" s="725"/>
      <c r="AL7" s="113"/>
      <c r="AM7" s="113"/>
      <c r="AN7" s="815" t="s">
        <v>334</v>
      </c>
      <c r="AO7" s="816"/>
      <c r="AP7" s="816"/>
      <c r="AQ7" s="817"/>
      <c r="AR7" s="113"/>
      <c r="AS7" s="303"/>
      <c r="AT7" s="164"/>
      <c r="AU7" s="164"/>
      <c r="AV7" s="164"/>
      <c r="AW7" s="164"/>
      <c r="AX7" s="164"/>
    </row>
    <row r="8" spans="29:50" s="97" customFormat="1" ht="12"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32"/>
      <c r="AT8" s="169"/>
      <c r="AU8" s="169"/>
      <c r="AV8" s="169"/>
      <c r="AW8" s="169"/>
      <c r="AX8" s="169"/>
    </row>
    <row r="9" spans="2:50" s="97" customFormat="1" ht="12">
      <c r="B9" s="202">
        <v>1</v>
      </c>
      <c r="C9" s="95"/>
      <c r="D9" s="798" t="s">
        <v>17</v>
      </c>
      <c r="E9" s="798"/>
      <c r="F9" s="798"/>
      <c r="G9" s="798"/>
      <c r="H9" s="798"/>
      <c r="I9" s="798"/>
      <c r="J9" s="798"/>
      <c r="K9" s="798"/>
      <c r="L9" s="798"/>
      <c r="M9" s="798"/>
      <c r="N9" s="95"/>
      <c r="O9" s="797"/>
      <c r="P9" s="797"/>
      <c r="Q9" s="797"/>
      <c r="R9" s="797"/>
      <c r="S9" s="255"/>
      <c r="T9" s="797"/>
      <c r="U9" s="797"/>
      <c r="V9" s="797"/>
      <c r="W9" s="797"/>
      <c r="X9" s="797"/>
      <c r="Y9" s="797"/>
      <c r="Z9" s="797"/>
      <c r="AA9" s="797"/>
      <c r="AB9" s="255"/>
      <c r="AC9" s="695">
        <v>0</v>
      </c>
      <c r="AD9" s="695"/>
      <c r="AE9" s="695"/>
      <c r="AF9" s="696"/>
      <c r="AG9" s="387"/>
      <c r="AH9" s="695">
        <v>0</v>
      </c>
      <c r="AI9" s="695"/>
      <c r="AJ9" s="695"/>
      <c r="AK9" s="696"/>
      <c r="AL9" s="354"/>
      <c r="AM9" s="354"/>
      <c r="AN9" s="697">
        <f>AC9+AH9</f>
        <v>0</v>
      </c>
      <c r="AO9" s="698"/>
      <c r="AP9" s="698"/>
      <c r="AQ9" s="699"/>
      <c r="AS9" s="43"/>
      <c r="AT9" s="662" t="e">
        <f>IF((#REF!=1),(AN9),0)</f>
        <v>#REF!</v>
      </c>
      <c r="AU9" s="662"/>
      <c r="AV9" s="662"/>
      <c r="AW9" s="663"/>
      <c r="AX9" s="169"/>
    </row>
    <row r="10" spans="2:53" s="97" customFormat="1" ht="12">
      <c r="B10" s="202"/>
      <c r="C10" s="9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149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355"/>
      <c r="AD10" s="355"/>
      <c r="AE10" s="355"/>
      <c r="AF10" s="355"/>
      <c r="AG10" s="387"/>
      <c r="AH10" s="355"/>
      <c r="AI10" s="355"/>
      <c r="AJ10" s="355"/>
      <c r="AK10" s="355"/>
      <c r="AL10" s="370"/>
      <c r="AM10" s="370"/>
      <c r="AN10" s="355"/>
      <c r="AO10" s="355"/>
      <c r="AP10" s="355"/>
      <c r="AQ10" s="355"/>
      <c r="AR10" s="93"/>
      <c r="AS10" s="43"/>
      <c r="AT10" s="169"/>
      <c r="AU10" s="169"/>
      <c r="AV10" s="169"/>
      <c r="AW10" s="169"/>
      <c r="AX10" s="169"/>
      <c r="AY10" s="93"/>
      <c r="AZ10" s="93"/>
      <c r="BA10" s="93"/>
    </row>
    <row r="11" spans="2:50" s="97" customFormat="1" ht="12">
      <c r="B11" s="202">
        <v>2</v>
      </c>
      <c r="C11" s="95"/>
      <c r="D11" s="798"/>
      <c r="E11" s="798"/>
      <c r="F11" s="798"/>
      <c r="G11" s="798"/>
      <c r="H11" s="798"/>
      <c r="I11" s="798"/>
      <c r="J11" s="798"/>
      <c r="K11" s="798"/>
      <c r="L11" s="798"/>
      <c r="M11" s="798"/>
      <c r="N11" s="95"/>
      <c r="O11" s="797"/>
      <c r="P11" s="797"/>
      <c r="Q11" s="797"/>
      <c r="R11" s="797"/>
      <c r="S11" s="255"/>
      <c r="T11" s="797"/>
      <c r="U11" s="797"/>
      <c r="V11" s="797"/>
      <c r="W11" s="797"/>
      <c r="X11" s="797"/>
      <c r="Y11" s="797"/>
      <c r="Z11" s="797"/>
      <c r="AA11" s="797"/>
      <c r="AB11" s="255"/>
      <c r="AC11" s="695">
        <v>0</v>
      </c>
      <c r="AD11" s="695"/>
      <c r="AE11" s="695"/>
      <c r="AF11" s="696"/>
      <c r="AG11" s="387"/>
      <c r="AH11" s="695">
        <v>0</v>
      </c>
      <c r="AI11" s="695"/>
      <c r="AJ11" s="695"/>
      <c r="AK11" s="696"/>
      <c r="AL11" s="354"/>
      <c r="AM11" s="354"/>
      <c r="AN11" s="697">
        <f>AC11+AH11</f>
        <v>0</v>
      </c>
      <c r="AO11" s="698"/>
      <c r="AP11" s="698"/>
      <c r="AQ11" s="699"/>
      <c r="AS11" s="43"/>
      <c r="AT11" s="662" t="e">
        <f>IF((#REF!=1),(AN11),0)</f>
        <v>#REF!</v>
      </c>
      <c r="AU11" s="662"/>
      <c r="AV11" s="662"/>
      <c r="AW11" s="663"/>
      <c r="AX11" s="169"/>
    </row>
    <row r="12" spans="2:53" s="97" customFormat="1" ht="12">
      <c r="B12" s="202"/>
      <c r="C12" s="9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149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355"/>
      <c r="AD12" s="355"/>
      <c r="AE12" s="355"/>
      <c r="AF12" s="355"/>
      <c r="AG12" s="387"/>
      <c r="AH12" s="355"/>
      <c r="AI12" s="355"/>
      <c r="AJ12" s="355"/>
      <c r="AK12" s="355"/>
      <c r="AL12" s="370"/>
      <c r="AM12" s="370"/>
      <c r="AN12" s="355"/>
      <c r="AO12" s="355"/>
      <c r="AP12" s="355"/>
      <c r="AQ12" s="355"/>
      <c r="AR12" s="93"/>
      <c r="AS12" s="43"/>
      <c r="AT12" s="169"/>
      <c r="AU12" s="169"/>
      <c r="AV12" s="169"/>
      <c r="AW12" s="169"/>
      <c r="AX12" s="169"/>
      <c r="AY12" s="93"/>
      <c r="AZ12" s="93"/>
      <c r="BA12" s="93"/>
    </row>
    <row r="13" spans="2:50" s="97" customFormat="1" ht="12">
      <c r="B13" s="202">
        <v>3</v>
      </c>
      <c r="C13" s="95"/>
      <c r="D13" s="798"/>
      <c r="E13" s="798"/>
      <c r="F13" s="798"/>
      <c r="G13" s="798"/>
      <c r="H13" s="798"/>
      <c r="I13" s="798"/>
      <c r="J13" s="798"/>
      <c r="K13" s="798"/>
      <c r="L13" s="798"/>
      <c r="M13" s="798"/>
      <c r="N13" s="95"/>
      <c r="O13" s="797"/>
      <c r="P13" s="797"/>
      <c r="Q13" s="797"/>
      <c r="R13" s="797"/>
      <c r="S13" s="255"/>
      <c r="T13" s="797"/>
      <c r="U13" s="797"/>
      <c r="V13" s="797"/>
      <c r="W13" s="797"/>
      <c r="X13" s="797"/>
      <c r="Y13" s="797"/>
      <c r="Z13" s="797"/>
      <c r="AA13" s="797"/>
      <c r="AB13" s="255"/>
      <c r="AC13" s="695">
        <v>0</v>
      </c>
      <c r="AD13" s="695"/>
      <c r="AE13" s="695"/>
      <c r="AF13" s="696"/>
      <c r="AG13" s="387"/>
      <c r="AH13" s="695">
        <v>0</v>
      </c>
      <c r="AI13" s="695"/>
      <c r="AJ13" s="695"/>
      <c r="AK13" s="696"/>
      <c r="AL13" s="354"/>
      <c r="AM13" s="354"/>
      <c r="AN13" s="697">
        <f>AC13+AH13</f>
        <v>0</v>
      </c>
      <c r="AO13" s="698"/>
      <c r="AP13" s="698"/>
      <c r="AQ13" s="699"/>
      <c r="AS13" s="43"/>
      <c r="AT13" s="662" t="e">
        <f>IF((#REF!=1),(AN13),0)</f>
        <v>#REF!</v>
      </c>
      <c r="AU13" s="662"/>
      <c r="AV13" s="662"/>
      <c r="AW13" s="663"/>
      <c r="AX13" s="169"/>
    </row>
    <row r="14" spans="3:53" s="97" customFormat="1" ht="12">
      <c r="C14" s="9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149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355"/>
      <c r="AD14" s="355"/>
      <c r="AE14" s="355"/>
      <c r="AF14" s="355"/>
      <c r="AG14" s="387"/>
      <c r="AH14" s="355"/>
      <c r="AI14" s="355"/>
      <c r="AJ14" s="355"/>
      <c r="AK14" s="355"/>
      <c r="AL14" s="370"/>
      <c r="AM14" s="370"/>
      <c r="AN14" s="355"/>
      <c r="AO14" s="355"/>
      <c r="AP14" s="355"/>
      <c r="AQ14" s="355"/>
      <c r="AR14" s="93"/>
      <c r="AS14" s="43"/>
      <c r="AT14" s="169"/>
      <c r="AU14" s="169"/>
      <c r="AV14" s="169"/>
      <c r="AW14" s="169"/>
      <c r="AX14" s="169"/>
      <c r="AY14" s="93"/>
      <c r="AZ14" s="93"/>
      <c r="BA14" s="93"/>
    </row>
    <row r="15" spans="2:50" s="97" customFormat="1" ht="12">
      <c r="B15" s="203">
        <v>4</v>
      </c>
      <c r="C15" s="95"/>
      <c r="D15" s="798"/>
      <c r="E15" s="798"/>
      <c r="F15" s="798"/>
      <c r="G15" s="798"/>
      <c r="H15" s="798"/>
      <c r="I15" s="798"/>
      <c r="J15" s="798"/>
      <c r="K15" s="798"/>
      <c r="L15" s="798"/>
      <c r="M15" s="798"/>
      <c r="N15" s="95"/>
      <c r="O15" s="797"/>
      <c r="P15" s="797"/>
      <c r="Q15" s="797"/>
      <c r="R15" s="797"/>
      <c r="S15" s="255"/>
      <c r="T15" s="797"/>
      <c r="U15" s="797"/>
      <c r="V15" s="797"/>
      <c r="W15" s="797"/>
      <c r="X15" s="797"/>
      <c r="Y15" s="797"/>
      <c r="Z15" s="797"/>
      <c r="AA15" s="797"/>
      <c r="AB15" s="255"/>
      <c r="AC15" s="695">
        <v>0</v>
      </c>
      <c r="AD15" s="695"/>
      <c r="AE15" s="695"/>
      <c r="AF15" s="696"/>
      <c r="AG15" s="387"/>
      <c r="AH15" s="695">
        <v>0</v>
      </c>
      <c r="AI15" s="695"/>
      <c r="AJ15" s="695"/>
      <c r="AK15" s="696"/>
      <c r="AL15" s="354"/>
      <c r="AM15" s="354"/>
      <c r="AN15" s="697">
        <f>AC15+AH15</f>
        <v>0</v>
      </c>
      <c r="AO15" s="698"/>
      <c r="AP15" s="698"/>
      <c r="AQ15" s="699"/>
      <c r="AS15" s="43"/>
      <c r="AT15" s="662" t="e">
        <f>IF((#REF!=1),(AN15),0)</f>
        <v>#REF!</v>
      </c>
      <c r="AU15" s="662"/>
      <c r="AV15" s="662"/>
      <c r="AW15" s="663"/>
      <c r="AX15" s="169"/>
    </row>
    <row r="16" spans="2:53" s="97" customFormat="1" ht="12">
      <c r="B16" s="203"/>
      <c r="C16" s="9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149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355"/>
      <c r="AD16" s="355"/>
      <c r="AE16" s="355"/>
      <c r="AF16" s="355"/>
      <c r="AG16" s="387"/>
      <c r="AH16" s="355"/>
      <c r="AI16" s="355"/>
      <c r="AJ16" s="355"/>
      <c r="AK16" s="355"/>
      <c r="AL16" s="370"/>
      <c r="AM16" s="370"/>
      <c r="AN16" s="355"/>
      <c r="AO16" s="355"/>
      <c r="AP16" s="355"/>
      <c r="AQ16" s="355"/>
      <c r="AR16" s="93"/>
      <c r="AS16" s="43"/>
      <c r="AT16" s="169"/>
      <c r="AU16" s="169"/>
      <c r="AV16" s="169"/>
      <c r="AW16" s="169"/>
      <c r="AX16" s="169"/>
      <c r="AY16" s="93"/>
      <c r="AZ16" s="93"/>
      <c r="BA16" s="93"/>
    </row>
    <row r="17" spans="2:50" s="97" customFormat="1" ht="12">
      <c r="B17" s="203">
        <v>5</v>
      </c>
      <c r="C17" s="95"/>
      <c r="D17" s="798"/>
      <c r="E17" s="798"/>
      <c r="F17" s="798"/>
      <c r="G17" s="798"/>
      <c r="H17" s="798"/>
      <c r="I17" s="798"/>
      <c r="J17" s="798"/>
      <c r="K17" s="798"/>
      <c r="L17" s="798"/>
      <c r="M17" s="798"/>
      <c r="N17" s="95"/>
      <c r="O17" s="797"/>
      <c r="P17" s="797"/>
      <c r="Q17" s="797"/>
      <c r="R17" s="797"/>
      <c r="S17" s="255"/>
      <c r="T17" s="797"/>
      <c r="U17" s="797"/>
      <c r="V17" s="797"/>
      <c r="W17" s="797"/>
      <c r="X17" s="797"/>
      <c r="Y17" s="797"/>
      <c r="Z17" s="797"/>
      <c r="AA17" s="797"/>
      <c r="AB17" s="255"/>
      <c r="AC17" s="695">
        <v>0</v>
      </c>
      <c r="AD17" s="695"/>
      <c r="AE17" s="695"/>
      <c r="AF17" s="696"/>
      <c r="AG17" s="387"/>
      <c r="AH17" s="695">
        <v>0</v>
      </c>
      <c r="AI17" s="695"/>
      <c r="AJ17" s="695"/>
      <c r="AK17" s="696"/>
      <c r="AL17" s="354"/>
      <c r="AM17" s="354"/>
      <c r="AN17" s="697">
        <f>AC17+AH17</f>
        <v>0</v>
      </c>
      <c r="AO17" s="698"/>
      <c r="AP17" s="698"/>
      <c r="AQ17" s="699"/>
      <c r="AS17" s="43"/>
      <c r="AT17" s="662" t="e">
        <f>IF((#REF!=1),(AN17),0)</f>
        <v>#REF!</v>
      </c>
      <c r="AU17" s="662"/>
      <c r="AV17" s="662"/>
      <c r="AW17" s="663"/>
      <c r="AX17" s="169"/>
    </row>
    <row r="18" spans="2:53" s="97" customFormat="1" ht="12">
      <c r="B18" s="203"/>
      <c r="C18" s="9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149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355"/>
      <c r="AD18" s="355"/>
      <c r="AE18" s="355"/>
      <c r="AF18" s="355"/>
      <c r="AG18" s="387"/>
      <c r="AH18" s="355"/>
      <c r="AI18" s="355"/>
      <c r="AJ18" s="355"/>
      <c r="AK18" s="355"/>
      <c r="AL18" s="370"/>
      <c r="AM18" s="370"/>
      <c r="AN18" s="355"/>
      <c r="AO18" s="355"/>
      <c r="AP18" s="355"/>
      <c r="AQ18" s="355"/>
      <c r="AR18" s="93"/>
      <c r="AS18" s="43"/>
      <c r="AT18" s="169"/>
      <c r="AU18" s="169"/>
      <c r="AV18" s="169"/>
      <c r="AW18" s="169"/>
      <c r="AX18" s="169"/>
      <c r="AY18" s="93"/>
      <c r="AZ18" s="93"/>
      <c r="BA18" s="93"/>
    </row>
    <row r="19" spans="2:50" s="97" customFormat="1" ht="12">
      <c r="B19" s="203">
        <v>6</v>
      </c>
      <c r="C19" s="95"/>
      <c r="D19" s="798"/>
      <c r="E19" s="798"/>
      <c r="F19" s="798"/>
      <c r="G19" s="798"/>
      <c r="H19" s="798"/>
      <c r="I19" s="798"/>
      <c r="J19" s="798"/>
      <c r="K19" s="798"/>
      <c r="L19" s="798"/>
      <c r="M19" s="798"/>
      <c r="N19" s="95"/>
      <c r="O19" s="797"/>
      <c r="P19" s="797"/>
      <c r="Q19" s="797"/>
      <c r="R19" s="797"/>
      <c r="S19" s="255"/>
      <c r="T19" s="797"/>
      <c r="U19" s="797"/>
      <c r="V19" s="797"/>
      <c r="W19" s="797"/>
      <c r="X19" s="797"/>
      <c r="Y19" s="797"/>
      <c r="Z19" s="797"/>
      <c r="AA19" s="797"/>
      <c r="AB19" s="255"/>
      <c r="AC19" s="695">
        <v>0</v>
      </c>
      <c r="AD19" s="695"/>
      <c r="AE19" s="695"/>
      <c r="AF19" s="696"/>
      <c r="AG19" s="387"/>
      <c r="AH19" s="695">
        <v>0</v>
      </c>
      <c r="AI19" s="695"/>
      <c r="AJ19" s="695"/>
      <c r="AK19" s="696"/>
      <c r="AL19" s="354"/>
      <c r="AM19" s="354"/>
      <c r="AN19" s="697">
        <f>AC19+AH19</f>
        <v>0</v>
      </c>
      <c r="AO19" s="698"/>
      <c r="AP19" s="698"/>
      <c r="AQ19" s="699"/>
      <c r="AS19" s="43"/>
      <c r="AT19" s="662" t="e">
        <f>IF((#REF!=1),(AN19),0)</f>
        <v>#REF!</v>
      </c>
      <c r="AU19" s="662"/>
      <c r="AV19" s="662"/>
      <c r="AW19" s="663"/>
      <c r="AX19" s="169"/>
    </row>
    <row r="20" spans="2:53" s="97" customFormat="1" ht="12">
      <c r="B20" s="203"/>
      <c r="C20" s="9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149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355"/>
      <c r="AD20" s="355"/>
      <c r="AE20" s="355"/>
      <c r="AF20" s="355"/>
      <c r="AG20" s="387"/>
      <c r="AH20" s="355"/>
      <c r="AI20" s="355"/>
      <c r="AJ20" s="355"/>
      <c r="AK20" s="355"/>
      <c r="AL20" s="370"/>
      <c r="AM20" s="370"/>
      <c r="AN20" s="355"/>
      <c r="AO20" s="355"/>
      <c r="AP20" s="355"/>
      <c r="AQ20" s="355"/>
      <c r="AR20" s="93"/>
      <c r="AS20" s="43"/>
      <c r="AT20" s="169"/>
      <c r="AU20" s="169"/>
      <c r="AV20" s="169"/>
      <c r="AW20" s="169"/>
      <c r="AX20" s="169"/>
      <c r="AY20" s="93"/>
      <c r="AZ20" s="93"/>
      <c r="BA20" s="93"/>
    </row>
    <row r="21" spans="2:50" s="97" customFormat="1" ht="12">
      <c r="B21" s="203">
        <v>7</v>
      </c>
      <c r="C21" s="95"/>
      <c r="D21" s="798"/>
      <c r="E21" s="798"/>
      <c r="F21" s="798"/>
      <c r="G21" s="798"/>
      <c r="H21" s="798"/>
      <c r="I21" s="798"/>
      <c r="J21" s="798"/>
      <c r="K21" s="798"/>
      <c r="L21" s="798"/>
      <c r="M21" s="798"/>
      <c r="N21" s="95"/>
      <c r="O21" s="797"/>
      <c r="P21" s="797"/>
      <c r="Q21" s="797"/>
      <c r="R21" s="797"/>
      <c r="S21" s="255"/>
      <c r="T21" s="797"/>
      <c r="U21" s="797"/>
      <c r="V21" s="797"/>
      <c r="W21" s="797"/>
      <c r="X21" s="797"/>
      <c r="Y21" s="797"/>
      <c r="Z21" s="797"/>
      <c r="AA21" s="797"/>
      <c r="AB21" s="255"/>
      <c r="AC21" s="695">
        <v>0</v>
      </c>
      <c r="AD21" s="695"/>
      <c r="AE21" s="695"/>
      <c r="AF21" s="696"/>
      <c r="AG21" s="387"/>
      <c r="AH21" s="695">
        <v>0</v>
      </c>
      <c r="AI21" s="695"/>
      <c r="AJ21" s="695"/>
      <c r="AK21" s="696"/>
      <c r="AL21" s="354"/>
      <c r="AM21" s="354"/>
      <c r="AN21" s="697">
        <f>AC21+AH21</f>
        <v>0</v>
      </c>
      <c r="AO21" s="698"/>
      <c r="AP21" s="698"/>
      <c r="AQ21" s="699"/>
      <c r="AS21" s="43"/>
      <c r="AT21" s="662" t="e">
        <f>IF((#REF!=1),(AN21),0)</f>
        <v>#REF!</v>
      </c>
      <c r="AU21" s="662"/>
      <c r="AV21" s="662"/>
      <c r="AW21" s="663"/>
      <c r="AX21" s="169"/>
    </row>
    <row r="22" spans="2:53" s="97" customFormat="1" ht="12">
      <c r="B22" s="203"/>
      <c r="C22" s="9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149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355"/>
      <c r="AD22" s="355"/>
      <c r="AE22" s="355"/>
      <c r="AF22" s="355"/>
      <c r="AG22" s="387"/>
      <c r="AH22" s="355"/>
      <c r="AI22" s="355"/>
      <c r="AJ22" s="355"/>
      <c r="AK22" s="355"/>
      <c r="AL22" s="370"/>
      <c r="AM22" s="370"/>
      <c r="AN22" s="355"/>
      <c r="AO22" s="355"/>
      <c r="AP22" s="355"/>
      <c r="AQ22" s="355"/>
      <c r="AR22" s="93"/>
      <c r="AS22" s="43"/>
      <c r="AT22" s="169"/>
      <c r="AU22" s="169"/>
      <c r="AV22" s="169"/>
      <c r="AW22" s="169"/>
      <c r="AX22" s="169"/>
      <c r="AY22" s="93"/>
      <c r="AZ22" s="93"/>
      <c r="BA22" s="93"/>
    </row>
    <row r="23" spans="2:50" s="97" customFormat="1" ht="12">
      <c r="B23" s="203">
        <v>8</v>
      </c>
      <c r="C23" s="95"/>
      <c r="D23" s="798"/>
      <c r="E23" s="798"/>
      <c r="F23" s="798"/>
      <c r="G23" s="798"/>
      <c r="H23" s="798"/>
      <c r="I23" s="798"/>
      <c r="J23" s="798"/>
      <c r="K23" s="798"/>
      <c r="L23" s="798"/>
      <c r="M23" s="798"/>
      <c r="N23" s="95"/>
      <c r="O23" s="797"/>
      <c r="P23" s="797"/>
      <c r="Q23" s="797"/>
      <c r="R23" s="797"/>
      <c r="S23" s="255"/>
      <c r="T23" s="797"/>
      <c r="U23" s="797"/>
      <c r="V23" s="797"/>
      <c r="W23" s="797"/>
      <c r="X23" s="797"/>
      <c r="Y23" s="797"/>
      <c r="Z23" s="797"/>
      <c r="AA23" s="797"/>
      <c r="AB23" s="255"/>
      <c r="AC23" s="695">
        <v>0</v>
      </c>
      <c r="AD23" s="695"/>
      <c r="AE23" s="695"/>
      <c r="AF23" s="696"/>
      <c r="AG23" s="387"/>
      <c r="AH23" s="695">
        <v>0</v>
      </c>
      <c r="AI23" s="695"/>
      <c r="AJ23" s="695"/>
      <c r="AK23" s="696"/>
      <c r="AL23" s="354"/>
      <c r="AM23" s="354"/>
      <c r="AN23" s="697">
        <f>AC23+AH23</f>
        <v>0</v>
      </c>
      <c r="AO23" s="698"/>
      <c r="AP23" s="698"/>
      <c r="AQ23" s="699"/>
      <c r="AS23" s="43"/>
      <c r="AT23" s="662" t="e">
        <f>IF((#REF!=1),(AN23),0)</f>
        <v>#REF!</v>
      </c>
      <c r="AU23" s="662"/>
      <c r="AV23" s="662"/>
      <c r="AW23" s="663"/>
      <c r="AX23" s="169"/>
    </row>
    <row r="24" spans="2:53" s="97" customFormat="1" ht="12">
      <c r="B24" s="203"/>
      <c r="C24" s="9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149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355"/>
      <c r="AD24" s="355"/>
      <c r="AE24" s="355"/>
      <c r="AF24" s="355"/>
      <c r="AG24" s="387"/>
      <c r="AH24" s="355"/>
      <c r="AI24" s="355"/>
      <c r="AJ24" s="355"/>
      <c r="AK24" s="355"/>
      <c r="AL24" s="370"/>
      <c r="AM24" s="370"/>
      <c r="AN24" s="355"/>
      <c r="AO24" s="355"/>
      <c r="AP24" s="355"/>
      <c r="AQ24" s="355"/>
      <c r="AR24" s="93"/>
      <c r="AS24" s="43"/>
      <c r="AT24" s="169"/>
      <c r="AU24" s="169"/>
      <c r="AV24" s="169"/>
      <c r="AW24" s="169"/>
      <c r="AX24" s="169"/>
      <c r="AY24" s="93"/>
      <c r="AZ24" s="93"/>
      <c r="BA24" s="93"/>
    </row>
    <row r="25" spans="2:50" s="97" customFormat="1" ht="12">
      <c r="B25" s="203">
        <v>9</v>
      </c>
      <c r="C25" s="95"/>
      <c r="D25" s="798"/>
      <c r="E25" s="798"/>
      <c r="F25" s="798"/>
      <c r="G25" s="798"/>
      <c r="H25" s="798"/>
      <c r="I25" s="798"/>
      <c r="J25" s="798"/>
      <c r="K25" s="798"/>
      <c r="L25" s="798"/>
      <c r="M25" s="798"/>
      <c r="N25" s="95"/>
      <c r="O25" s="797"/>
      <c r="P25" s="797"/>
      <c r="Q25" s="797"/>
      <c r="R25" s="797"/>
      <c r="S25" s="255"/>
      <c r="T25" s="797"/>
      <c r="U25" s="797"/>
      <c r="V25" s="797"/>
      <c r="W25" s="797"/>
      <c r="X25" s="797"/>
      <c r="Y25" s="797"/>
      <c r="Z25" s="797"/>
      <c r="AA25" s="797"/>
      <c r="AB25" s="255"/>
      <c r="AC25" s="695">
        <v>0</v>
      </c>
      <c r="AD25" s="695"/>
      <c r="AE25" s="695"/>
      <c r="AF25" s="696"/>
      <c r="AG25" s="387"/>
      <c r="AH25" s="695">
        <v>0</v>
      </c>
      <c r="AI25" s="695"/>
      <c r="AJ25" s="695"/>
      <c r="AK25" s="696"/>
      <c r="AL25" s="354"/>
      <c r="AM25" s="354"/>
      <c r="AN25" s="697">
        <f>AC25+AH25</f>
        <v>0</v>
      </c>
      <c r="AO25" s="698"/>
      <c r="AP25" s="698"/>
      <c r="AQ25" s="699"/>
      <c r="AS25" s="43"/>
      <c r="AT25" s="662" t="e">
        <f>IF((#REF!=1),(AN25),0)</f>
        <v>#REF!</v>
      </c>
      <c r="AU25" s="662"/>
      <c r="AV25" s="662"/>
      <c r="AW25" s="663"/>
      <c r="AX25" s="169"/>
    </row>
    <row r="26" spans="2:53" s="97" customFormat="1" ht="12">
      <c r="B26" s="203"/>
      <c r="C26" s="9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149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355"/>
      <c r="AD26" s="355"/>
      <c r="AE26" s="355"/>
      <c r="AF26" s="355"/>
      <c r="AG26" s="387"/>
      <c r="AH26" s="355"/>
      <c r="AI26" s="355"/>
      <c r="AJ26" s="355"/>
      <c r="AK26" s="355"/>
      <c r="AL26" s="370"/>
      <c r="AM26" s="370"/>
      <c r="AN26" s="355"/>
      <c r="AO26" s="355"/>
      <c r="AP26" s="355"/>
      <c r="AQ26" s="355"/>
      <c r="AR26" s="93"/>
      <c r="AS26" s="43"/>
      <c r="AT26" s="169"/>
      <c r="AU26" s="169"/>
      <c r="AV26" s="169"/>
      <c r="AW26" s="169"/>
      <c r="AX26" s="169"/>
      <c r="AY26" s="93"/>
      <c r="AZ26" s="93"/>
      <c r="BA26" s="93"/>
    </row>
    <row r="27" spans="2:50" s="97" customFormat="1" ht="12">
      <c r="B27" s="203">
        <v>10</v>
      </c>
      <c r="C27" s="95"/>
      <c r="D27" s="798"/>
      <c r="E27" s="798"/>
      <c r="F27" s="798"/>
      <c r="G27" s="798"/>
      <c r="H27" s="798"/>
      <c r="I27" s="798"/>
      <c r="J27" s="798"/>
      <c r="K27" s="798"/>
      <c r="L27" s="798"/>
      <c r="M27" s="798"/>
      <c r="N27" s="95"/>
      <c r="O27" s="797"/>
      <c r="P27" s="797"/>
      <c r="Q27" s="797"/>
      <c r="R27" s="797"/>
      <c r="S27" s="255"/>
      <c r="T27" s="797"/>
      <c r="U27" s="797"/>
      <c r="V27" s="797"/>
      <c r="W27" s="797"/>
      <c r="X27" s="797"/>
      <c r="Y27" s="797"/>
      <c r="Z27" s="797"/>
      <c r="AA27" s="797"/>
      <c r="AB27" s="255"/>
      <c r="AC27" s="695">
        <v>0</v>
      </c>
      <c r="AD27" s="695"/>
      <c r="AE27" s="695"/>
      <c r="AF27" s="696"/>
      <c r="AG27" s="387"/>
      <c r="AH27" s="695">
        <v>0</v>
      </c>
      <c r="AI27" s="695"/>
      <c r="AJ27" s="695"/>
      <c r="AK27" s="696"/>
      <c r="AL27" s="354"/>
      <c r="AM27" s="354"/>
      <c r="AN27" s="697">
        <f>AC27+AH27</f>
        <v>0</v>
      </c>
      <c r="AO27" s="698"/>
      <c r="AP27" s="698"/>
      <c r="AQ27" s="699"/>
      <c r="AS27" s="43"/>
      <c r="AT27" s="662" t="e">
        <f>IF((#REF!=1),(AN27),0)</f>
        <v>#REF!</v>
      </c>
      <c r="AU27" s="662"/>
      <c r="AV27" s="662"/>
      <c r="AW27" s="663"/>
      <c r="AX27" s="169"/>
    </row>
    <row r="28" spans="2:53" s="97" customFormat="1" ht="12">
      <c r="B28" s="203"/>
      <c r="C28" s="9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149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355"/>
      <c r="AD28" s="355"/>
      <c r="AE28" s="355"/>
      <c r="AF28" s="355"/>
      <c r="AG28" s="387"/>
      <c r="AH28" s="355"/>
      <c r="AI28" s="355"/>
      <c r="AJ28" s="355"/>
      <c r="AK28" s="355"/>
      <c r="AL28" s="370"/>
      <c r="AM28" s="370"/>
      <c r="AN28" s="355"/>
      <c r="AO28" s="355"/>
      <c r="AP28" s="355"/>
      <c r="AQ28" s="355"/>
      <c r="AR28" s="93"/>
      <c r="AS28" s="43"/>
      <c r="AT28" s="169"/>
      <c r="AU28" s="169"/>
      <c r="AV28" s="169"/>
      <c r="AW28" s="169"/>
      <c r="AX28" s="169"/>
      <c r="AY28" s="93"/>
      <c r="AZ28" s="93"/>
      <c r="BA28" s="93"/>
    </row>
    <row r="29" spans="2:50" s="97" customFormat="1" ht="12">
      <c r="B29" s="203">
        <v>11</v>
      </c>
      <c r="C29" s="95"/>
      <c r="D29" s="798"/>
      <c r="E29" s="798"/>
      <c r="F29" s="798"/>
      <c r="G29" s="798"/>
      <c r="H29" s="798"/>
      <c r="I29" s="798"/>
      <c r="J29" s="798"/>
      <c r="K29" s="798"/>
      <c r="L29" s="798"/>
      <c r="M29" s="798"/>
      <c r="N29" s="95"/>
      <c r="O29" s="797"/>
      <c r="P29" s="797"/>
      <c r="Q29" s="797"/>
      <c r="R29" s="797"/>
      <c r="S29" s="255"/>
      <c r="T29" s="797"/>
      <c r="U29" s="797"/>
      <c r="V29" s="797"/>
      <c r="W29" s="797"/>
      <c r="X29" s="797"/>
      <c r="Y29" s="797"/>
      <c r="Z29" s="797"/>
      <c r="AA29" s="797"/>
      <c r="AB29" s="255"/>
      <c r="AC29" s="695">
        <v>0</v>
      </c>
      <c r="AD29" s="695"/>
      <c r="AE29" s="695"/>
      <c r="AF29" s="696"/>
      <c r="AG29" s="387"/>
      <c r="AH29" s="695">
        <v>0</v>
      </c>
      <c r="AI29" s="695"/>
      <c r="AJ29" s="695"/>
      <c r="AK29" s="696"/>
      <c r="AL29" s="354"/>
      <c r="AM29" s="354"/>
      <c r="AN29" s="697">
        <f>AC29+AH29</f>
        <v>0</v>
      </c>
      <c r="AO29" s="698"/>
      <c r="AP29" s="698"/>
      <c r="AQ29" s="699"/>
      <c r="AS29" s="43"/>
      <c r="AT29" s="662" t="e">
        <f>IF((#REF!=1),(AN29),0)</f>
        <v>#REF!</v>
      </c>
      <c r="AU29" s="662"/>
      <c r="AV29" s="662"/>
      <c r="AW29" s="663"/>
      <c r="AX29" s="169"/>
    </row>
    <row r="30" spans="2:53" s="97" customFormat="1" ht="12">
      <c r="B30" s="203"/>
      <c r="C30" s="9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149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355"/>
      <c r="AD30" s="355"/>
      <c r="AE30" s="355"/>
      <c r="AF30" s="355"/>
      <c r="AG30" s="387"/>
      <c r="AH30" s="355"/>
      <c r="AI30" s="355"/>
      <c r="AJ30" s="355"/>
      <c r="AK30" s="355"/>
      <c r="AL30" s="370"/>
      <c r="AM30" s="370"/>
      <c r="AN30" s="355"/>
      <c r="AO30" s="355"/>
      <c r="AP30" s="355"/>
      <c r="AQ30" s="355"/>
      <c r="AR30" s="93"/>
      <c r="AS30" s="43"/>
      <c r="AT30" s="169"/>
      <c r="AU30" s="169"/>
      <c r="AV30" s="169"/>
      <c r="AW30" s="169"/>
      <c r="AX30" s="169"/>
      <c r="AY30" s="93"/>
      <c r="AZ30" s="93"/>
      <c r="BA30" s="93"/>
    </row>
    <row r="31" spans="2:50" s="97" customFormat="1" ht="12">
      <c r="B31" s="203">
        <v>12</v>
      </c>
      <c r="C31" s="95"/>
      <c r="D31" s="798"/>
      <c r="E31" s="798"/>
      <c r="F31" s="798"/>
      <c r="G31" s="798"/>
      <c r="H31" s="798"/>
      <c r="I31" s="798"/>
      <c r="J31" s="798"/>
      <c r="K31" s="798"/>
      <c r="L31" s="798"/>
      <c r="M31" s="798"/>
      <c r="N31" s="95"/>
      <c r="O31" s="797"/>
      <c r="P31" s="797"/>
      <c r="Q31" s="797"/>
      <c r="R31" s="797"/>
      <c r="S31" s="255"/>
      <c r="T31" s="797"/>
      <c r="U31" s="797"/>
      <c r="V31" s="797"/>
      <c r="W31" s="797"/>
      <c r="X31" s="797"/>
      <c r="Y31" s="797"/>
      <c r="Z31" s="797"/>
      <c r="AA31" s="797"/>
      <c r="AB31" s="255"/>
      <c r="AC31" s="695">
        <v>0</v>
      </c>
      <c r="AD31" s="695"/>
      <c r="AE31" s="695"/>
      <c r="AF31" s="696"/>
      <c r="AG31" s="387"/>
      <c r="AH31" s="695">
        <v>0</v>
      </c>
      <c r="AI31" s="695"/>
      <c r="AJ31" s="695"/>
      <c r="AK31" s="696"/>
      <c r="AL31" s="354"/>
      <c r="AM31" s="354"/>
      <c r="AN31" s="697">
        <f>AC31+AH31</f>
        <v>0</v>
      </c>
      <c r="AO31" s="698"/>
      <c r="AP31" s="698"/>
      <c r="AQ31" s="699"/>
      <c r="AS31" s="43"/>
      <c r="AT31" s="662" t="e">
        <f>IF((#REF!=1),(AN31),0)</f>
        <v>#REF!</v>
      </c>
      <c r="AU31" s="662"/>
      <c r="AV31" s="662"/>
      <c r="AW31" s="663"/>
      <c r="AX31" s="169"/>
    </row>
    <row r="32" spans="2:53" s="97" customFormat="1" ht="12">
      <c r="B32" s="203"/>
      <c r="C32" s="9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149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355"/>
      <c r="AD32" s="355"/>
      <c r="AE32" s="355"/>
      <c r="AF32" s="355"/>
      <c r="AG32" s="387"/>
      <c r="AH32" s="355"/>
      <c r="AI32" s="355"/>
      <c r="AJ32" s="355"/>
      <c r="AK32" s="355"/>
      <c r="AL32" s="370"/>
      <c r="AM32" s="370"/>
      <c r="AN32" s="355"/>
      <c r="AO32" s="355"/>
      <c r="AP32" s="355"/>
      <c r="AQ32" s="355"/>
      <c r="AR32" s="93"/>
      <c r="AS32" s="43"/>
      <c r="AT32" s="169"/>
      <c r="AU32" s="169"/>
      <c r="AV32" s="169"/>
      <c r="AW32" s="169"/>
      <c r="AX32" s="169"/>
      <c r="AY32" s="93"/>
      <c r="AZ32" s="93"/>
      <c r="BA32" s="93"/>
    </row>
    <row r="33" spans="2:50" s="97" customFormat="1" ht="12">
      <c r="B33" s="203">
        <v>13</v>
      </c>
      <c r="C33" s="95"/>
      <c r="D33" s="798"/>
      <c r="E33" s="798"/>
      <c r="F33" s="798"/>
      <c r="G33" s="798"/>
      <c r="H33" s="798"/>
      <c r="I33" s="798"/>
      <c r="J33" s="798"/>
      <c r="K33" s="798"/>
      <c r="L33" s="798"/>
      <c r="M33" s="798"/>
      <c r="N33" s="95"/>
      <c r="O33" s="797"/>
      <c r="P33" s="797"/>
      <c r="Q33" s="797"/>
      <c r="R33" s="797"/>
      <c r="S33" s="255"/>
      <c r="T33" s="797"/>
      <c r="U33" s="797"/>
      <c r="V33" s="797"/>
      <c r="W33" s="797"/>
      <c r="X33" s="797"/>
      <c r="Y33" s="797"/>
      <c r="Z33" s="797"/>
      <c r="AA33" s="797"/>
      <c r="AB33" s="255"/>
      <c r="AC33" s="695">
        <v>0</v>
      </c>
      <c r="AD33" s="695"/>
      <c r="AE33" s="695"/>
      <c r="AF33" s="696"/>
      <c r="AG33" s="387"/>
      <c r="AH33" s="695">
        <v>0</v>
      </c>
      <c r="AI33" s="695"/>
      <c r="AJ33" s="695"/>
      <c r="AK33" s="696"/>
      <c r="AL33" s="354"/>
      <c r="AM33" s="354"/>
      <c r="AN33" s="697">
        <f>AC33+AH33</f>
        <v>0</v>
      </c>
      <c r="AO33" s="698"/>
      <c r="AP33" s="698"/>
      <c r="AQ33" s="699"/>
      <c r="AS33" s="43"/>
      <c r="AT33" s="662" t="e">
        <f>IF((#REF!=1),(AN33),0)</f>
        <v>#REF!</v>
      </c>
      <c r="AU33" s="662"/>
      <c r="AV33" s="662"/>
      <c r="AW33" s="663"/>
      <c r="AX33" s="169"/>
    </row>
    <row r="34" spans="2:53" s="97" customFormat="1" ht="12">
      <c r="B34" s="203"/>
      <c r="C34" s="9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149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355"/>
      <c r="AD34" s="355"/>
      <c r="AE34" s="355"/>
      <c r="AF34" s="355"/>
      <c r="AG34" s="387"/>
      <c r="AH34" s="355"/>
      <c r="AI34" s="355"/>
      <c r="AJ34" s="355"/>
      <c r="AK34" s="355"/>
      <c r="AL34" s="370"/>
      <c r="AM34" s="370"/>
      <c r="AN34" s="355"/>
      <c r="AO34" s="355"/>
      <c r="AP34" s="355"/>
      <c r="AQ34" s="355"/>
      <c r="AR34" s="93"/>
      <c r="AS34" s="43"/>
      <c r="AT34" s="169"/>
      <c r="AU34" s="169"/>
      <c r="AV34" s="169"/>
      <c r="AW34" s="169"/>
      <c r="AX34" s="169"/>
      <c r="AY34" s="93"/>
      <c r="AZ34" s="93"/>
      <c r="BA34" s="93"/>
    </row>
    <row r="35" spans="2:50" s="97" customFormat="1" ht="12">
      <c r="B35" s="203">
        <v>14</v>
      </c>
      <c r="C35" s="95"/>
      <c r="D35" s="798"/>
      <c r="E35" s="798"/>
      <c r="F35" s="798"/>
      <c r="G35" s="798"/>
      <c r="H35" s="798"/>
      <c r="I35" s="798"/>
      <c r="J35" s="798"/>
      <c r="K35" s="798"/>
      <c r="L35" s="798"/>
      <c r="M35" s="798"/>
      <c r="N35" s="95"/>
      <c r="O35" s="797"/>
      <c r="P35" s="797"/>
      <c r="Q35" s="797"/>
      <c r="R35" s="797"/>
      <c r="S35" s="255"/>
      <c r="T35" s="797"/>
      <c r="U35" s="797"/>
      <c r="V35" s="797"/>
      <c r="W35" s="797"/>
      <c r="X35" s="797"/>
      <c r="Y35" s="797"/>
      <c r="Z35" s="797"/>
      <c r="AA35" s="797"/>
      <c r="AB35" s="255"/>
      <c r="AC35" s="695">
        <v>0</v>
      </c>
      <c r="AD35" s="695"/>
      <c r="AE35" s="695"/>
      <c r="AF35" s="696"/>
      <c r="AG35" s="387"/>
      <c r="AH35" s="695">
        <v>0</v>
      </c>
      <c r="AI35" s="695"/>
      <c r="AJ35" s="695"/>
      <c r="AK35" s="696"/>
      <c r="AL35" s="354"/>
      <c r="AM35" s="354"/>
      <c r="AN35" s="697">
        <f>AC35+AH35</f>
        <v>0</v>
      </c>
      <c r="AO35" s="698"/>
      <c r="AP35" s="698"/>
      <c r="AQ35" s="699"/>
      <c r="AS35" s="43"/>
      <c r="AT35" s="662" t="e">
        <f>IF((#REF!=1),(AN35),0)</f>
        <v>#REF!</v>
      </c>
      <c r="AU35" s="662"/>
      <c r="AV35" s="662"/>
      <c r="AW35" s="663"/>
      <c r="AX35" s="169"/>
    </row>
    <row r="36" spans="2:50" s="97" customFormat="1" ht="12">
      <c r="B36" s="203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386"/>
      <c r="AD36" s="386"/>
      <c r="AE36" s="386"/>
      <c r="AF36" s="386"/>
      <c r="AG36" s="386"/>
      <c r="AH36" s="386"/>
      <c r="AI36" s="386"/>
      <c r="AJ36" s="386"/>
      <c r="AK36" s="386"/>
      <c r="AL36" s="386"/>
      <c r="AM36" s="386"/>
      <c r="AN36" s="386"/>
      <c r="AO36" s="386"/>
      <c r="AP36" s="386"/>
      <c r="AQ36" s="386"/>
      <c r="AR36" s="95"/>
      <c r="AS36" s="95"/>
      <c r="AT36" s="169"/>
      <c r="AU36" s="169"/>
      <c r="AV36" s="169"/>
      <c r="AW36" s="169"/>
      <c r="AX36" s="169"/>
    </row>
    <row r="37" spans="2:50" s="97" customFormat="1" ht="12">
      <c r="B37" s="203">
        <v>15</v>
      </c>
      <c r="C37" s="95"/>
      <c r="D37" s="798"/>
      <c r="E37" s="798"/>
      <c r="F37" s="798"/>
      <c r="G37" s="798"/>
      <c r="H37" s="798"/>
      <c r="I37" s="798"/>
      <c r="J37" s="798"/>
      <c r="K37" s="798"/>
      <c r="L37" s="798"/>
      <c r="M37" s="798"/>
      <c r="N37" s="95"/>
      <c r="O37" s="797"/>
      <c r="P37" s="797"/>
      <c r="Q37" s="797"/>
      <c r="R37" s="797"/>
      <c r="S37" s="255"/>
      <c r="T37" s="797"/>
      <c r="U37" s="797"/>
      <c r="V37" s="797"/>
      <c r="W37" s="797"/>
      <c r="X37" s="797"/>
      <c r="Y37" s="797"/>
      <c r="Z37" s="797"/>
      <c r="AA37" s="797"/>
      <c r="AB37" s="255"/>
      <c r="AC37" s="695">
        <v>0</v>
      </c>
      <c r="AD37" s="695"/>
      <c r="AE37" s="695"/>
      <c r="AF37" s="696"/>
      <c r="AG37" s="387"/>
      <c r="AH37" s="695">
        <v>0</v>
      </c>
      <c r="AI37" s="695"/>
      <c r="AJ37" s="695"/>
      <c r="AK37" s="696"/>
      <c r="AL37" s="354"/>
      <c r="AM37" s="354"/>
      <c r="AN37" s="697">
        <f>AC37+AH37</f>
        <v>0</v>
      </c>
      <c r="AO37" s="698"/>
      <c r="AP37" s="698"/>
      <c r="AQ37" s="699"/>
      <c r="AS37" s="43"/>
      <c r="AT37" s="662" t="e">
        <f>IF((#REF!=1),(AN37),0)</f>
        <v>#REF!</v>
      </c>
      <c r="AU37" s="662"/>
      <c r="AV37" s="662"/>
      <c r="AW37" s="663"/>
      <c r="AX37" s="169"/>
    </row>
    <row r="38" spans="2:50" s="97" customFormat="1" ht="12.75" customHeight="1">
      <c r="B38" s="203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95"/>
      <c r="AS38" s="149"/>
      <c r="AT38" s="169"/>
      <c r="AU38" s="169"/>
      <c r="AV38" s="169"/>
      <c r="AW38" s="169"/>
      <c r="AX38" s="169"/>
    </row>
    <row r="39" spans="2:50" s="97" customFormat="1" ht="12">
      <c r="B39" s="203">
        <v>16</v>
      </c>
      <c r="C39" s="95"/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95"/>
      <c r="O39" s="797"/>
      <c r="P39" s="797"/>
      <c r="Q39" s="797"/>
      <c r="R39" s="797"/>
      <c r="S39" s="255"/>
      <c r="T39" s="797"/>
      <c r="U39" s="797"/>
      <c r="V39" s="797"/>
      <c r="W39" s="797"/>
      <c r="X39" s="797"/>
      <c r="Y39" s="797"/>
      <c r="Z39" s="797"/>
      <c r="AA39" s="797"/>
      <c r="AB39" s="255"/>
      <c r="AC39" s="695">
        <v>0</v>
      </c>
      <c r="AD39" s="695"/>
      <c r="AE39" s="695"/>
      <c r="AF39" s="696"/>
      <c r="AG39" s="387"/>
      <c r="AH39" s="695">
        <v>0</v>
      </c>
      <c r="AI39" s="695"/>
      <c r="AJ39" s="695"/>
      <c r="AK39" s="696"/>
      <c r="AL39" s="354"/>
      <c r="AM39" s="354"/>
      <c r="AN39" s="697">
        <f>AC39+AH39</f>
        <v>0</v>
      </c>
      <c r="AO39" s="698"/>
      <c r="AP39" s="698"/>
      <c r="AQ39" s="699"/>
      <c r="AS39" s="43"/>
      <c r="AT39" s="662" t="e">
        <f>IF((#REF!=1),(AN39),0)</f>
        <v>#REF!</v>
      </c>
      <c r="AU39" s="662"/>
      <c r="AV39" s="662"/>
      <c r="AW39" s="663"/>
      <c r="AX39" s="169"/>
    </row>
    <row r="40" spans="2:50" s="97" customFormat="1" ht="12.75" customHeight="1">
      <c r="B40" s="203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386"/>
      <c r="AR40" s="95"/>
      <c r="AS40" s="149"/>
      <c r="AT40" s="169"/>
      <c r="AU40" s="169"/>
      <c r="AV40" s="169"/>
      <c r="AW40" s="169"/>
      <c r="AX40" s="169"/>
    </row>
    <row r="41" spans="2:50" s="97" customFormat="1" ht="12">
      <c r="B41" s="203">
        <v>17</v>
      </c>
      <c r="C41" s="95"/>
      <c r="D41" s="798"/>
      <c r="E41" s="798"/>
      <c r="F41" s="798"/>
      <c r="G41" s="798"/>
      <c r="H41" s="798"/>
      <c r="I41" s="798"/>
      <c r="J41" s="798"/>
      <c r="K41" s="798"/>
      <c r="L41" s="798"/>
      <c r="M41" s="798"/>
      <c r="N41" s="95"/>
      <c r="O41" s="797"/>
      <c r="P41" s="797"/>
      <c r="Q41" s="797"/>
      <c r="R41" s="797"/>
      <c r="S41" s="255"/>
      <c r="T41" s="797"/>
      <c r="U41" s="797"/>
      <c r="V41" s="797"/>
      <c r="W41" s="797"/>
      <c r="X41" s="797"/>
      <c r="Y41" s="797"/>
      <c r="Z41" s="797"/>
      <c r="AA41" s="797"/>
      <c r="AB41" s="255"/>
      <c r="AC41" s="695">
        <v>0</v>
      </c>
      <c r="AD41" s="695"/>
      <c r="AE41" s="695"/>
      <c r="AF41" s="696"/>
      <c r="AG41" s="387"/>
      <c r="AH41" s="695">
        <v>0</v>
      </c>
      <c r="AI41" s="695"/>
      <c r="AJ41" s="695"/>
      <c r="AK41" s="696"/>
      <c r="AL41" s="354"/>
      <c r="AM41" s="354"/>
      <c r="AN41" s="697">
        <f>AC41+AH41</f>
        <v>0</v>
      </c>
      <c r="AO41" s="698"/>
      <c r="AP41" s="698"/>
      <c r="AQ41" s="699"/>
      <c r="AS41" s="43"/>
      <c r="AT41" s="662" t="e">
        <f>IF((#REF!=1),(AN41),0)</f>
        <v>#REF!</v>
      </c>
      <c r="AU41" s="662"/>
      <c r="AV41" s="662"/>
      <c r="AW41" s="663"/>
      <c r="AX41" s="169"/>
    </row>
    <row r="42" spans="2:50" s="97" customFormat="1" ht="12.75" customHeight="1">
      <c r="B42" s="203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386"/>
      <c r="AD42" s="386"/>
      <c r="AE42" s="386"/>
      <c r="AF42" s="386"/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95"/>
      <c r="AS42" s="149"/>
      <c r="AT42" s="169"/>
      <c r="AU42" s="169"/>
      <c r="AV42" s="169"/>
      <c r="AW42" s="169"/>
      <c r="AX42" s="169"/>
    </row>
    <row r="43" spans="2:50" s="97" customFormat="1" ht="12">
      <c r="B43" s="203">
        <v>18</v>
      </c>
      <c r="C43" s="95"/>
      <c r="D43" s="798"/>
      <c r="E43" s="798"/>
      <c r="F43" s="798"/>
      <c r="G43" s="798"/>
      <c r="H43" s="798"/>
      <c r="I43" s="798"/>
      <c r="J43" s="798"/>
      <c r="K43" s="798"/>
      <c r="L43" s="798"/>
      <c r="M43" s="798"/>
      <c r="N43" s="95"/>
      <c r="O43" s="797"/>
      <c r="P43" s="797"/>
      <c r="Q43" s="797"/>
      <c r="R43" s="797"/>
      <c r="S43" s="255"/>
      <c r="T43" s="797"/>
      <c r="U43" s="797"/>
      <c r="V43" s="797"/>
      <c r="W43" s="797"/>
      <c r="X43" s="797"/>
      <c r="Y43" s="797"/>
      <c r="Z43" s="797"/>
      <c r="AA43" s="797"/>
      <c r="AB43" s="255"/>
      <c r="AC43" s="695">
        <v>0</v>
      </c>
      <c r="AD43" s="695"/>
      <c r="AE43" s="695"/>
      <c r="AF43" s="696"/>
      <c r="AG43" s="387"/>
      <c r="AH43" s="695">
        <v>0</v>
      </c>
      <c r="AI43" s="695"/>
      <c r="AJ43" s="695"/>
      <c r="AK43" s="696"/>
      <c r="AL43" s="354"/>
      <c r="AM43" s="354"/>
      <c r="AN43" s="697">
        <f>AC43+AH43</f>
        <v>0</v>
      </c>
      <c r="AO43" s="698"/>
      <c r="AP43" s="698"/>
      <c r="AQ43" s="699"/>
      <c r="AS43" s="43"/>
      <c r="AT43" s="662" t="e">
        <f>IF((#REF!=1),(AN43),0)</f>
        <v>#REF!</v>
      </c>
      <c r="AU43" s="662"/>
      <c r="AV43" s="662"/>
      <c r="AW43" s="663"/>
      <c r="AX43" s="169"/>
    </row>
    <row r="44" spans="2:50" s="97" customFormat="1" ht="12.75" customHeight="1">
      <c r="B44" s="203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386"/>
      <c r="AD44" s="386"/>
      <c r="AE44" s="386"/>
      <c r="AF44" s="386"/>
      <c r="AG44" s="386"/>
      <c r="AH44" s="386"/>
      <c r="AI44" s="386"/>
      <c r="AJ44" s="386"/>
      <c r="AK44" s="386"/>
      <c r="AL44" s="386"/>
      <c r="AM44" s="386"/>
      <c r="AN44" s="386"/>
      <c r="AO44" s="386"/>
      <c r="AP44" s="386"/>
      <c r="AQ44" s="386"/>
      <c r="AR44" s="95"/>
      <c r="AS44" s="149"/>
      <c r="AT44" s="169"/>
      <c r="AU44" s="169"/>
      <c r="AV44" s="169"/>
      <c r="AW44" s="169"/>
      <c r="AX44" s="169"/>
    </row>
    <row r="45" spans="2:50" s="97" customFormat="1" ht="12">
      <c r="B45" s="203">
        <v>19</v>
      </c>
      <c r="C45" s="95"/>
      <c r="D45" s="798"/>
      <c r="E45" s="798"/>
      <c r="F45" s="798"/>
      <c r="G45" s="798"/>
      <c r="H45" s="798"/>
      <c r="I45" s="798"/>
      <c r="J45" s="798"/>
      <c r="K45" s="798"/>
      <c r="L45" s="798"/>
      <c r="M45" s="798"/>
      <c r="N45" s="95"/>
      <c r="O45" s="797"/>
      <c r="P45" s="797"/>
      <c r="Q45" s="797"/>
      <c r="R45" s="797"/>
      <c r="S45" s="255"/>
      <c r="T45" s="797"/>
      <c r="U45" s="797"/>
      <c r="V45" s="797"/>
      <c r="W45" s="797"/>
      <c r="X45" s="797"/>
      <c r="Y45" s="797"/>
      <c r="Z45" s="797"/>
      <c r="AA45" s="797"/>
      <c r="AB45" s="255"/>
      <c r="AC45" s="695">
        <v>0</v>
      </c>
      <c r="AD45" s="695"/>
      <c r="AE45" s="695"/>
      <c r="AF45" s="696"/>
      <c r="AG45" s="387"/>
      <c r="AH45" s="695">
        <v>0</v>
      </c>
      <c r="AI45" s="695"/>
      <c r="AJ45" s="695"/>
      <c r="AK45" s="696"/>
      <c r="AL45" s="354"/>
      <c r="AM45" s="354"/>
      <c r="AN45" s="697">
        <f>AC45+AH45</f>
        <v>0</v>
      </c>
      <c r="AO45" s="698"/>
      <c r="AP45" s="698"/>
      <c r="AQ45" s="699"/>
      <c r="AS45" s="43"/>
      <c r="AT45" s="662" t="e">
        <f>IF((#REF!=1),(AN45),0)</f>
        <v>#REF!</v>
      </c>
      <c r="AU45" s="662"/>
      <c r="AV45" s="662"/>
      <c r="AW45" s="663"/>
      <c r="AX45" s="169"/>
    </row>
    <row r="46" spans="2:50" s="97" customFormat="1" ht="12.75" customHeight="1">
      <c r="B46" s="203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386"/>
      <c r="AD46" s="386"/>
      <c r="AE46" s="386"/>
      <c r="AF46" s="386"/>
      <c r="AG46" s="386"/>
      <c r="AH46" s="386"/>
      <c r="AI46" s="386"/>
      <c r="AJ46" s="386"/>
      <c r="AK46" s="386"/>
      <c r="AL46" s="386"/>
      <c r="AM46" s="386"/>
      <c r="AN46" s="386"/>
      <c r="AO46" s="386"/>
      <c r="AP46" s="386"/>
      <c r="AQ46" s="386"/>
      <c r="AR46" s="95"/>
      <c r="AS46" s="149"/>
      <c r="AT46" s="169"/>
      <c r="AU46" s="169"/>
      <c r="AV46" s="169"/>
      <c r="AW46" s="169"/>
      <c r="AX46" s="169"/>
    </row>
    <row r="47" spans="2:50" s="97" customFormat="1" ht="12">
      <c r="B47" s="203">
        <v>20</v>
      </c>
      <c r="C47" s="95"/>
      <c r="D47" s="798"/>
      <c r="E47" s="798"/>
      <c r="F47" s="798"/>
      <c r="G47" s="798"/>
      <c r="H47" s="798"/>
      <c r="I47" s="798"/>
      <c r="J47" s="798"/>
      <c r="K47" s="798"/>
      <c r="L47" s="798"/>
      <c r="M47" s="798"/>
      <c r="N47" s="95"/>
      <c r="O47" s="797"/>
      <c r="P47" s="797"/>
      <c r="Q47" s="797"/>
      <c r="R47" s="797"/>
      <c r="S47" s="255"/>
      <c r="T47" s="797"/>
      <c r="U47" s="797"/>
      <c r="V47" s="797"/>
      <c r="W47" s="797"/>
      <c r="X47" s="797"/>
      <c r="Y47" s="797"/>
      <c r="Z47" s="797"/>
      <c r="AA47" s="797"/>
      <c r="AB47" s="255"/>
      <c r="AC47" s="695">
        <v>0</v>
      </c>
      <c r="AD47" s="695"/>
      <c r="AE47" s="695"/>
      <c r="AF47" s="696"/>
      <c r="AG47" s="387"/>
      <c r="AH47" s="695">
        <v>0</v>
      </c>
      <c r="AI47" s="695"/>
      <c r="AJ47" s="695"/>
      <c r="AK47" s="696"/>
      <c r="AL47" s="354"/>
      <c r="AM47" s="354"/>
      <c r="AN47" s="697">
        <f>AC47+AH47</f>
        <v>0</v>
      </c>
      <c r="AO47" s="698"/>
      <c r="AP47" s="698"/>
      <c r="AQ47" s="699"/>
      <c r="AS47" s="43"/>
      <c r="AT47" s="662" t="e">
        <f>IF((#REF!=1),(AN47),0)</f>
        <v>#REF!</v>
      </c>
      <c r="AU47" s="662"/>
      <c r="AV47" s="662"/>
      <c r="AW47" s="663"/>
      <c r="AX47" s="169"/>
    </row>
    <row r="48" spans="2:49" s="308" customFormat="1" ht="12">
      <c r="B48" s="306"/>
      <c r="C48" s="259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259"/>
      <c r="O48" s="302"/>
      <c r="P48" s="302"/>
      <c r="Q48" s="302"/>
      <c r="R48" s="302"/>
      <c r="S48" s="199"/>
      <c r="T48" s="302"/>
      <c r="U48" s="302"/>
      <c r="V48" s="302"/>
      <c r="W48" s="302"/>
      <c r="X48" s="302"/>
      <c r="Y48" s="302"/>
      <c r="Z48" s="302"/>
      <c r="AA48" s="302"/>
      <c r="AB48" s="199"/>
      <c r="AC48" s="388"/>
      <c r="AD48" s="388"/>
      <c r="AE48" s="388"/>
      <c r="AF48" s="388"/>
      <c r="AG48" s="366"/>
      <c r="AH48" s="388"/>
      <c r="AI48" s="388"/>
      <c r="AJ48" s="388"/>
      <c r="AK48" s="388"/>
      <c r="AL48" s="389"/>
      <c r="AM48" s="389"/>
      <c r="AN48" s="388"/>
      <c r="AO48" s="388"/>
      <c r="AP48" s="388"/>
      <c r="AQ48" s="388"/>
      <c r="AS48" s="200"/>
      <c r="AT48" s="200"/>
      <c r="AU48" s="200"/>
      <c r="AV48" s="200"/>
      <c r="AW48" s="200"/>
    </row>
    <row r="49" spans="3:50" s="257" customFormat="1" ht="12.75" customHeight="1"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390"/>
      <c r="AD49" s="390"/>
      <c r="AE49" s="390"/>
      <c r="AF49" s="390"/>
      <c r="AG49" s="390"/>
      <c r="AH49" s="390"/>
      <c r="AI49" s="390"/>
      <c r="AJ49" s="390"/>
      <c r="AK49" s="390"/>
      <c r="AL49" s="390"/>
      <c r="AM49" s="390"/>
      <c r="AN49" s="390"/>
      <c r="AO49" s="390"/>
      <c r="AP49" s="390"/>
      <c r="AQ49" s="390"/>
      <c r="AR49" s="258"/>
      <c r="AS49" s="259"/>
      <c r="AT49" s="311"/>
      <c r="AU49" s="311"/>
      <c r="AV49" s="311"/>
      <c r="AW49" s="311"/>
      <c r="AX49" s="311"/>
    </row>
    <row r="50" spans="4:50" s="11" customFormat="1" ht="15" customHeight="1" thickBot="1">
      <c r="D50" s="809" t="s">
        <v>195</v>
      </c>
      <c r="E50" s="810"/>
      <c r="F50" s="810"/>
      <c r="G50" s="810"/>
      <c r="H50" s="810"/>
      <c r="I50" s="810"/>
      <c r="J50" s="810"/>
      <c r="K50" s="810"/>
      <c r="L50" s="810"/>
      <c r="M50" s="810"/>
      <c r="N50" s="810"/>
      <c r="O50" s="810"/>
      <c r="P50" s="810"/>
      <c r="Q50" s="810"/>
      <c r="R50" s="810"/>
      <c r="S50" s="810"/>
      <c r="T50" s="810"/>
      <c r="U50" s="810"/>
      <c r="V50" s="810"/>
      <c r="W50" s="810"/>
      <c r="X50" s="810"/>
      <c r="Y50" s="810"/>
      <c r="Z50" s="810"/>
      <c r="AA50" s="811"/>
      <c r="AB50" s="91"/>
      <c r="AC50" s="744">
        <f>SUM(AC9:AF49)</f>
        <v>0</v>
      </c>
      <c r="AD50" s="745"/>
      <c r="AE50" s="745"/>
      <c r="AF50" s="746"/>
      <c r="AG50" s="387"/>
      <c r="AH50" s="744">
        <f>SUM(AH9:AK49)</f>
        <v>0</v>
      </c>
      <c r="AI50" s="745"/>
      <c r="AJ50" s="745"/>
      <c r="AK50" s="746"/>
      <c r="AL50" s="360"/>
      <c r="AM50" s="360"/>
      <c r="AN50" s="744">
        <f>SUM(AN9:AQ49)</f>
        <v>0</v>
      </c>
      <c r="AO50" s="745"/>
      <c r="AP50" s="745"/>
      <c r="AQ50" s="746"/>
      <c r="AR50" s="97"/>
      <c r="AS50" s="309"/>
      <c r="AT50" s="818" t="e">
        <f>SUM(AT9:AW49)</f>
        <v>#REF!</v>
      </c>
      <c r="AU50" s="819"/>
      <c r="AV50" s="819"/>
      <c r="AW50" s="820"/>
      <c r="AX50" s="166"/>
    </row>
    <row r="51" spans="3:50" s="97" customFormat="1" ht="12">
      <c r="C51" s="713"/>
      <c r="D51" s="713"/>
      <c r="E51" s="713"/>
      <c r="F51" s="713"/>
      <c r="G51" s="713"/>
      <c r="H51" s="713"/>
      <c r="I51" s="713"/>
      <c r="J51" s="713"/>
      <c r="K51" s="713"/>
      <c r="L51" s="713"/>
      <c r="M51" s="713"/>
      <c r="N51" s="713"/>
      <c r="O51" s="713"/>
      <c r="P51" s="713"/>
      <c r="Q51" s="713"/>
      <c r="R51" s="713"/>
      <c r="S51" s="713"/>
      <c r="T51" s="713"/>
      <c r="U51" s="713"/>
      <c r="V51" s="713"/>
      <c r="W51" s="713"/>
      <c r="X51" s="713"/>
      <c r="Y51" s="713"/>
      <c r="Z51" s="713"/>
      <c r="AA51" s="713"/>
      <c r="AB51" s="713"/>
      <c r="AC51" s="713"/>
      <c r="AD51" s="713"/>
      <c r="AE51" s="713"/>
      <c r="AF51" s="713"/>
      <c r="AG51" s="713"/>
      <c r="AH51" s="713"/>
      <c r="AI51" s="713"/>
      <c r="AJ51" s="713"/>
      <c r="AK51" s="713"/>
      <c r="AL51" s="713"/>
      <c r="AM51" s="713"/>
      <c r="AN51" s="713"/>
      <c r="AO51" s="713"/>
      <c r="AP51" s="713"/>
      <c r="AQ51" s="713"/>
      <c r="AR51" s="713"/>
      <c r="AS51" s="713"/>
      <c r="AT51" s="169"/>
      <c r="AU51" s="169"/>
      <c r="AV51" s="169"/>
      <c r="AW51" s="169"/>
      <c r="AX51" s="169"/>
    </row>
    <row r="52" spans="1:50" s="97" customFormat="1" ht="1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169"/>
      <c r="AU52" s="169"/>
      <c r="AV52" s="169"/>
      <c r="AW52" s="169"/>
      <c r="AX52" s="169"/>
    </row>
    <row r="53" spans="29:50" s="97" customFormat="1" ht="12"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S53" s="32"/>
      <c r="AT53" s="169"/>
      <c r="AU53" s="169"/>
      <c r="AV53" s="169"/>
      <c r="AW53" s="169"/>
      <c r="AX53" s="169"/>
    </row>
    <row r="54" spans="29:50" s="11" customFormat="1" ht="12"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30"/>
      <c r="AN54" s="30"/>
      <c r="AO54" s="30"/>
      <c r="AP54" s="30"/>
      <c r="AQ54" s="30"/>
      <c r="AS54" s="201"/>
      <c r="AT54" s="166"/>
      <c r="AU54" s="166"/>
      <c r="AV54" s="166"/>
      <c r="AW54" s="166"/>
      <c r="AX54" s="166"/>
    </row>
  </sheetData>
  <sheetProtection selectLockedCells="1"/>
  <mergeCells count="158">
    <mergeCell ref="AT47:AW47"/>
    <mergeCell ref="AT50:AW50"/>
    <mergeCell ref="AT5:AW5"/>
    <mergeCell ref="AT39:AW39"/>
    <mergeCell ref="AT41:AW41"/>
    <mergeCell ref="AT43:AW43"/>
    <mergeCell ref="AT45:AW45"/>
    <mergeCell ref="AT31:AW31"/>
    <mergeCell ref="AT33:AW33"/>
    <mergeCell ref="AT35:AW35"/>
    <mergeCell ref="AN5:AQ5"/>
    <mergeCell ref="AN7:AQ7"/>
    <mergeCell ref="AT37:AW37"/>
    <mergeCell ref="AT23:AW23"/>
    <mergeCell ref="AT25:AW25"/>
    <mergeCell ref="AT27:AW27"/>
    <mergeCell ref="AT29:AW29"/>
    <mergeCell ref="AT19:AW19"/>
    <mergeCell ref="AT21:AW21"/>
    <mergeCell ref="AT9:AW9"/>
    <mergeCell ref="AM1:AQ1"/>
    <mergeCell ref="AN11:AQ11"/>
    <mergeCell ref="B2:AR2"/>
    <mergeCell ref="AC7:AF7"/>
    <mergeCell ref="AC11:AF11"/>
    <mergeCell ref="AH11:AK11"/>
    <mergeCell ref="AC9:AF9"/>
    <mergeCell ref="AH9:AK9"/>
    <mergeCell ref="D5:M7"/>
    <mergeCell ref="O5:R7"/>
    <mergeCell ref="AT11:AW11"/>
    <mergeCell ref="AT13:AW13"/>
    <mergeCell ref="AN9:AQ9"/>
    <mergeCell ref="AT15:AW15"/>
    <mergeCell ref="AT17:AW17"/>
    <mergeCell ref="AN43:AQ43"/>
    <mergeCell ref="AN31:AQ31"/>
    <mergeCell ref="AN25:AQ25"/>
    <mergeCell ref="AN29:AQ29"/>
    <mergeCell ref="AN27:AQ27"/>
    <mergeCell ref="AN33:AQ33"/>
    <mergeCell ref="AN41:AQ41"/>
    <mergeCell ref="AN17:AQ17"/>
    <mergeCell ref="AN19:AQ19"/>
    <mergeCell ref="AH43:AK43"/>
    <mergeCell ref="AH31:AK31"/>
    <mergeCell ref="AH29:AK29"/>
    <mergeCell ref="AN35:AQ35"/>
    <mergeCell ref="AN39:AQ39"/>
    <mergeCell ref="AH27:AK27"/>
    <mergeCell ref="AC31:AF31"/>
    <mergeCell ref="AC50:AF50"/>
    <mergeCell ref="AC43:AF43"/>
    <mergeCell ref="AC33:AF33"/>
    <mergeCell ref="AH33:AK33"/>
    <mergeCell ref="AH39:AK39"/>
    <mergeCell ref="AH41:AK41"/>
    <mergeCell ref="AC35:AF35"/>
    <mergeCell ref="AC39:AF39"/>
    <mergeCell ref="AH35:AK35"/>
    <mergeCell ref="C51:AS51"/>
    <mergeCell ref="D37:M37"/>
    <mergeCell ref="O37:R37"/>
    <mergeCell ref="T37:AA37"/>
    <mergeCell ref="AH37:AK37"/>
    <mergeCell ref="AC37:AF37"/>
    <mergeCell ref="AN37:AQ37"/>
    <mergeCell ref="AH50:AK50"/>
    <mergeCell ref="AN50:AQ50"/>
    <mergeCell ref="D50:AA50"/>
    <mergeCell ref="T5:AA7"/>
    <mergeCell ref="AH7:AK7"/>
    <mergeCell ref="AC5:AF5"/>
    <mergeCell ref="AH5:AK5"/>
    <mergeCell ref="D9:M9"/>
    <mergeCell ref="O9:R9"/>
    <mergeCell ref="T9:AA9"/>
    <mergeCell ref="D11:M11"/>
    <mergeCell ref="O11:R11"/>
    <mergeCell ref="T11:AA11"/>
    <mergeCell ref="AN15:AQ15"/>
    <mergeCell ref="AC13:AF13"/>
    <mergeCell ref="AH13:AK13"/>
    <mergeCell ref="AC15:AF15"/>
    <mergeCell ref="AH15:AK15"/>
    <mergeCell ref="AN13:AQ13"/>
    <mergeCell ref="D13:M13"/>
    <mergeCell ref="O13:R13"/>
    <mergeCell ref="T13:AA13"/>
    <mergeCell ref="D15:M15"/>
    <mergeCell ref="O15:R15"/>
    <mergeCell ref="T15:AA15"/>
    <mergeCell ref="AC27:AF27"/>
    <mergeCell ref="AC23:AF23"/>
    <mergeCell ref="D17:M17"/>
    <mergeCell ref="O17:R17"/>
    <mergeCell ref="T17:AA17"/>
    <mergeCell ref="AN23:AQ23"/>
    <mergeCell ref="AH25:AK25"/>
    <mergeCell ref="AC25:AF25"/>
    <mergeCell ref="AC21:AF21"/>
    <mergeCell ref="AH21:AK21"/>
    <mergeCell ref="AN21:AQ21"/>
    <mergeCell ref="AC19:AF19"/>
    <mergeCell ref="AH19:AK19"/>
    <mergeCell ref="AC17:AF17"/>
    <mergeCell ref="AH17:AK17"/>
    <mergeCell ref="AC29:AF29"/>
    <mergeCell ref="T19:AA19"/>
    <mergeCell ref="AH23:AK23"/>
    <mergeCell ref="D21:M21"/>
    <mergeCell ref="O21:R21"/>
    <mergeCell ref="T21:AA21"/>
    <mergeCell ref="D19:M19"/>
    <mergeCell ref="O19:R19"/>
    <mergeCell ref="D23:M23"/>
    <mergeCell ref="O23:R23"/>
    <mergeCell ref="T23:AA23"/>
    <mergeCell ref="D25:M25"/>
    <mergeCell ref="O25:R25"/>
    <mergeCell ref="T25:AA25"/>
    <mergeCell ref="D27:M27"/>
    <mergeCell ref="O27:R27"/>
    <mergeCell ref="T27:AA27"/>
    <mergeCell ref="D29:M29"/>
    <mergeCell ref="O29:R29"/>
    <mergeCell ref="T29:AA29"/>
    <mergeCell ref="D31:M31"/>
    <mergeCell ref="O31:R31"/>
    <mergeCell ref="T31:AA31"/>
    <mergeCell ref="D33:M33"/>
    <mergeCell ref="O33:R33"/>
    <mergeCell ref="T33:AA33"/>
    <mergeCell ref="D39:M39"/>
    <mergeCell ref="O39:R39"/>
    <mergeCell ref="T39:AA39"/>
    <mergeCell ref="D41:M41"/>
    <mergeCell ref="O41:R41"/>
    <mergeCell ref="T41:AA41"/>
    <mergeCell ref="AC41:AF41"/>
    <mergeCell ref="D35:M35"/>
    <mergeCell ref="O35:R35"/>
    <mergeCell ref="T35:AA35"/>
    <mergeCell ref="D43:M43"/>
    <mergeCell ref="O43:R43"/>
    <mergeCell ref="T43:AA43"/>
    <mergeCell ref="D45:M45"/>
    <mergeCell ref="O45:R45"/>
    <mergeCell ref="AC45:AF45"/>
    <mergeCell ref="AC47:AF47"/>
    <mergeCell ref="T45:AA45"/>
    <mergeCell ref="D47:M47"/>
    <mergeCell ref="O47:R47"/>
    <mergeCell ref="T47:AA47"/>
    <mergeCell ref="AN45:AQ45"/>
    <mergeCell ref="AH47:AK47"/>
    <mergeCell ref="AN47:AQ47"/>
    <mergeCell ref="AH45:AK45"/>
  </mergeCells>
  <printOptions horizontalCentered="1"/>
  <pageMargins left="0.1968503937007874" right="0.1968503937007874" top="0.35433070866141736" bottom="0.4724409448818898" header="0.1968503937007874" footer="0.2362204724409449"/>
  <pageSetup cellComments="asDisplayed" fitToHeight="1" fitToWidth="1" horizontalDpi="600" verticalDpi="600" orientation="landscape" paperSize="9" scale="68" r:id="rId2"/>
  <headerFooter alignWithMargins="0">
    <oddFooter>&amp;L&amp;9SCAN - Aide à la création numérique - &amp;A&amp;R&amp;9&amp;P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1:AT113"/>
  <sheetViews>
    <sheetView showGridLines="0" showRowColHeaders="0" view="pageBreakPreview" zoomScaleSheetLayoutView="100" zoomScalePageLayoutView="0" workbookViewId="0" topLeftCell="A55">
      <selection activeCell="J14" sqref="J14"/>
    </sheetView>
  </sheetViews>
  <sheetFormatPr defaultColWidth="11.421875" defaultRowHeight="12.75"/>
  <cols>
    <col min="1" max="1" width="1.421875" style="0" customWidth="1"/>
    <col min="2" max="15" width="3.7109375" style="0" customWidth="1"/>
    <col min="16" max="16" width="7.00390625" style="0" customWidth="1"/>
    <col min="17" max="17" width="1.7109375" style="0" customWidth="1"/>
    <col min="18" max="24" width="3.7109375" style="0" customWidth="1"/>
    <col min="25" max="25" width="1.7109375" style="0" customWidth="1"/>
    <col min="26" max="30" width="3.7109375" style="0" customWidth="1"/>
    <col min="31" max="31" width="1.7109375" style="0" customWidth="1"/>
    <col min="32" max="36" width="3.7109375" style="0" customWidth="1"/>
    <col min="37" max="37" width="1.7109375" style="0" customWidth="1"/>
    <col min="38" max="40" width="3.7109375" style="0" customWidth="1"/>
    <col min="41" max="41" width="0.9921875" style="0" customWidth="1"/>
    <col min="42" max="44" width="3.7109375" style="0" customWidth="1"/>
    <col min="45" max="45" width="0.9921875" style="0" customWidth="1"/>
    <col min="46" max="82" width="3.7109375" style="0" customWidth="1"/>
  </cols>
  <sheetData>
    <row r="1" ht="6.75" customHeight="1" thickBot="1">
      <c r="C1" s="20"/>
    </row>
    <row r="2" spans="2:36" s="20" customFormat="1" ht="61.5" customHeight="1" thickBot="1">
      <c r="B2" s="392"/>
      <c r="C2" s="398"/>
      <c r="D2" s="398"/>
      <c r="E2" s="398"/>
      <c r="F2" s="823" t="s">
        <v>345</v>
      </c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  <c r="Z2" s="824"/>
      <c r="AA2" s="824"/>
      <c r="AB2" s="824"/>
      <c r="AC2" s="824"/>
      <c r="AD2" s="824"/>
      <c r="AE2" s="824"/>
      <c r="AF2" s="824"/>
      <c r="AG2" s="824"/>
      <c r="AH2" s="824"/>
      <c r="AI2" s="824"/>
      <c r="AJ2" s="825"/>
    </row>
    <row r="3" spans="2:37" s="20" customFormat="1" ht="4.5" customHeight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5" spans="2:36" s="23" customFormat="1" ht="20.25" customHeight="1" thickBot="1">
      <c r="B5" s="829" t="s">
        <v>199</v>
      </c>
      <c r="C5" s="830"/>
      <c r="D5" s="830"/>
      <c r="E5" s="830"/>
      <c r="F5" s="830"/>
      <c r="G5" s="830"/>
      <c r="H5" s="830"/>
      <c r="I5" s="830"/>
      <c r="J5" s="830"/>
      <c r="K5" s="830"/>
      <c r="L5" s="830"/>
      <c r="M5" s="830"/>
      <c r="N5" s="830"/>
      <c r="O5" s="830"/>
      <c r="P5" s="831"/>
      <c r="Q5" s="41"/>
      <c r="R5" s="829" t="s">
        <v>200</v>
      </c>
      <c r="S5" s="830"/>
      <c r="T5" s="830"/>
      <c r="U5" s="830"/>
      <c r="V5" s="830"/>
      <c r="W5" s="830"/>
      <c r="X5" s="831"/>
      <c r="Y5" s="41"/>
      <c r="Z5" s="829" t="s">
        <v>201</v>
      </c>
      <c r="AA5" s="830"/>
      <c r="AB5" s="830"/>
      <c r="AC5" s="830"/>
      <c r="AD5" s="831"/>
      <c r="AF5" s="829" t="s">
        <v>202</v>
      </c>
      <c r="AG5" s="830"/>
      <c r="AH5" s="830"/>
      <c r="AI5" s="830"/>
      <c r="AJ5" s="831"/>
    </row>
    <row r="6" spans="17:24" ht="12.75">
      <c r="Q6" s="8"/>
      <c r="R6" s="8"/>
      <c r="S6" s="8"/>
      <c r="T6" s="8"/>
      <c r="U6" s="8"/>
      <c r="V6" s="8"/>
      <c r="W6" s="8"/>
      <c r="X6" s="8"/>
    </row>
    <row r="7" spans="2:36" s="11" customFormat="1" ht="12.75" customHeight="1">
      <c r="B7" s="321" t="s">
        <v>153</v>
      </c>
      <c r="C7" s="374" t="s">
        <v>300</v>
      </c>
      <c r="D7" s="375"/>
      <c r="E7" s="375"/>
      <c r="F7" s="375"/>
      <c r="G7" s="319"/>
      <c r="H7" s="319"/>
      <c r="I7" s="319"/>
      <c r="J7" s="319"/>
      <c r="K7" s="10"/>
      <c r="L7" s="10"/>
      <c r="M7" s="10"/>
      <c r="N7" s="10"/>
      <c r="O7" s="10"/>
      <c r="P7" s="10"/>
      <c r="Q7" s="29"/>
      <c r="R7" s="826"/>
      <c r="S7" s="826"/>
      <c r="T7" s="826"/>
      <c r="U7" s="826"/>
      <c r="V7" s="826"/>
      <c r="W7" s="826"/>
      <c r="X7" s="826"/>
      <c r="Y7" s="29"/>
      <c r="Z7" s="828"/>
      <c r="AA7" s="828"/>
      <c r="AB7" s="828"/>
      <c r="AC7" s="828"/>
      <c r="AD7" s="828"/>
      <c r="AF7" s="828"/>
      <c r="AG7" s="828"/>
      <c r="AH7" s="828"/>
      <c r="AI7" s="828"/>
      <c r="AJ7" s="828"/>
    </row>
    <row r="8" spans="1:46" s="14" customFormat="1" ht="12">
      <c r="A8" s="93"/>
      <c r="B8" s="94" t="s">
        <v>203</v>
      </c>
      <c r="C8" s="94"/>
      <c r="D8" s="94"/>
      <c r="E8" s="94"/>
      <c r="F8" s="94"/>
      <c r="G8" s="94"/>
      <c r="H8" s="93"/>
      <c r="I8" s="93"/>
      <c r="J8" s="93"/>
      <c r="K8" s="93"/>
      <c r="L8" s="93"/>
      <c r="M8" s="93"/>
      <c r="N8" s="93"/>
      <c r="O8" s="93"/>
      <c r="P8" s="93"/>
      <c r="Q8" s="96"/>
      <c r="R8" s="96"/>
      <c r="S8" s="96"/>
      <c r="T8" s="96"/>
      <c r="U8" s="96"/>
      <c r="V8" s="96"/>
      <c r="W8" s="96"/>
      <c r="X8" s="96"/>
      <c r="Y8" s="96"/>
      <c r="Z8" s="31"/>
      <c r="AA8" s="31"/>
      <c r="AB8" s="31"/>
      <c r="AC8" s="31"/>
      <c r="AD8" s="31"/>
      <c r="AE8" s="91"/>
      <c r="AF8" s="31"/>
      <c r="AG8" s="31"/>
      <c r="AH8" s="31"/>
      <c r="AI8" s="31"/>
      <c r="AJ8" s="31"/>
      <c r="AK8" s="91"/>
      <c r="AL8" s="91"/>
      <c r="AM8" s="91"/>
      <c r="AN8" s="91"/>
      <c r="AO8" s="91"/>
      <c r="AP8" s="91"/>
      <c r="AQ8" s="91"/>
      <c r="AR8" s="91"/>
      <c r="AS8" s="15"/>
      <c r="AT8" s="15"/>
    </row>
    <row r="9" spans="2:36" s="11" customFormat="1" ht="15" customHeight="1">
      <c r="B9" s="329">
        <v>1</v>
      </c>
      <c r="C9" s="826"/>
      <c r="D9" s="826"/>
      <c r="E9" s="826"/>
      <c r="F9" s="826"/>
      <c r="G9" s="826"/>
      <c r="H9" s="826"/>
      <c r="I9" s="826"/>
      <c r="J9" s="826"/>
      <c r="K9" s="826"/>
      <c r="L9" s="826"/>
      <c r="M9" s="826"/>
      <c r="N9" s="826"/>
      <c r="O9" s="826"/>
      <c r="P9" s="826"/>
      <c r="Q9" s="29"/>
      <c r="R9" s="826"/>
      <c r="S9" s="826"/>
      <c r="T9" s="826"/>
      <c r="U9" s="826"/>
      <c r="V9" s="826"/>
      <c r="W9" s="826"/>
      <c r="X9" s="826"/>
      <c r="Y9" s="29"/>
      <c r="Z9" s="828"/>
      <c r="AA9" s="828"/>
      <c r="AB9" s="828"/>
      <c r="AC9" s="828"/>
      <c r="AD9" s="828"/>
      <c r="AF9" s="828"/>
      <c r="AG9" s="828"/>
      <c r="AH9" s="828"/>
      <c r="AI9" s="828"/>
      <c r="AJ9" s="828"/>
    </row>
    <row r="10" spans="2:36" s="11" customFormat="1" ht="15" customHeight="1">
      <c r="B10" s="329">
        <v>2</v>
      </c>
      <c r="C10" s="826"/>
      <c r="D10" s="826"/>
      <c r="E10" s="826"/>
      <c r="F10" s="826"/>
      <c r="G10" s="826"/>
      <c r="H10" s="826"/>
      <c r="I10" s="826"/>
      <c r="J10" s="826"/>
      <c r="K10" s="826"/>
      <c r="L10" s="826"/>
      <c r="M10" s="826"/>
      <c r="N10" s="826"/>
      <c r="O10" s="826"/>
      <c r="P10" s="826"/>
      <c r="Q10" s="29"/>
      <c r="R10" s="826"/>
      <c r="S10" s="826"/>
      <c r="T10" s="826"/>
      <c r="U10" s="826"/>
      <c r="V10" s="826"/>
      <c r="W10" s="826"/>
      <c r="X10" s="826"/>
      <c r="Y10" s="29"/>
      <c r="Z10" s="828"/>
      <c r="AA10" s="828"/>
      <c r="AB10" s="828"/>
      <c r="AC10" s="828"/>
      <c r="AD10" s="828"/>
      <c r="AF10" s="828"/>
      <c r="AG10" s="828"/>
      <c r="AH10" s="828"/>
      <c r="AI10" s="828"/>
      <c r="AJ10" s="828"/>
    </row>
    <row r="11" spans="2:36" s="11" customFormat="1" ht="15" customHeight="1">
      <c r="B11" s="329">
        <v>3</v>
      </c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N11" s="826"/>
      <c r="O11" s="826"/>
      <c r="P11" s="826"/>
      <c r="Q11" s="29"/>
      <c r="R11" s="826"/>
      <c r="S11" s="826"/>
      <c r="T11" s="826"/>
      <c r="U11" s="826"/>
      <c r="V11" s="826"/>
      <c r="W11" s="826"/>
      <c r="X11" s="826"/>
      <c r="Y11" s="29"/>
      <c r="Z11" s="828"/>
      <c r="AA11" s="828"/>
      <c r="AB11" s="828"/>
      <c r="AC11" s="828"/>
      <c r="AD11" s="828"/>
      <c r="AF11" s="828"/>
      <c r="AG11" s="828"/>
      <c r="AH11" s="828"/>
      <c r="AI11" s="828"/>
      <c r="AJ11" s="828"/>
    </row>
    <row r="12" spans="2:36" s="11" customFormat="1" ht="15" customHeight="1">
      <c r="B12" s="329">
        <v>4</v>
      </c>
      <c r="C12" s="826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29"/>
      <c r="R12" s="826"/>
      <c r="S12" s="826"/>
      <c r="T12" s="826"/>
      <c r="U12" s="826"/>
      <c r="V12" s="826"/>
      <c r="W12" s="826"/>
      <c r="X12" s="826"/>
      <c r="Y12" s="29"/>
      <c r="Z12" s="828"/>
      <c r="AA12" s="828"/>
      <c r="AB12" s="828"/>
      <c r="AC12" s="828"/>
      <c r="AD12" s="828"/>
      <c r="AF12" s="828"/>
      <c r="AG12" s="828"/>
      <c r="AH12" s="828"/>
      <c r="AI12" s="828"/>
      <c r="AJ12" s="828"/>
    </row>
    <row r="13" spans="2:36" s="11" customFormat="1" ht="15" customHeight="1">
      <c r="B13" s="329">
        <v>5</v>
      </c>
      <c r="C13" s="826"/>
      <c r="D13" s="826"/>
      <c r="E13" s="826"/>
      <c r="F13" s="826"/>
      <c r="G13" s="826"/>
      <c r="H13" s="826"/>
      <c r="I13" s="826"/>
      <c r="J13" s="826"/>
      <c r="K13" s="826"/>
      <c r="L13" s="826"/>
      <c r="M13" s="826"/>
      <c r="N13" s="826"/>
      <c r="O13" s="826"/>
      <c r="P13" s="826"/>
      <c r="Q13" s="29"/>
      <c r="R13" s="826"/>
      <c r="S13" s="826"/>
      <c r="T13" s="826"/>
      <c r="U13" s="826"/>
      <c r="V13" s="826"/>
      <c r="W13" s="826"/>
      <c r="X13" s="826"/>
      <c r="Y13" s="29"/>
      <c r="Z13" s="828"/>
      <c r="AA13" s="828"/>
      <c r="AB13" s="828"/>
      <c r="AC13" s="828"/>
      <c r="AD13" s="828"/>
      <c r="AF13" s="828"/>
      <c r="AG13" s="828"/>
      <c r="AH13" s="828"/>
      <c r="AI13" s="828"/>
      <c r="AJ13" s="828"/>
    </row>
    <row r="14" spans="17:39" s="14" customFormat="1" ht="12">
      <c r="Q14" s="29"/>
      <c r="R14" s="833"/>
      <c r="S14" s="833"/>
      <c r="T14" s="833"/>
      <c r="U14" s="833"/>
      <c r="V14" s="833"/>
      <c r="W14" s="833"/>
      <c r="X14" s="833"/>
      <c r="Y14" s="96"/>
      <c r="Z14" s="775"/>
      <c r="AA14" s="775"/>
      <c r="AB14" s="775"/>
      <c r="AC14" s="775"/>
      <c r="AD14" s="775"/>
      <c r="AE14" s="91"/>
      <c r="AF14" s="775"/>
      <c r="AG14" s="775"/>
      <c r="AH14" s="775"/>
      <c r="AI14" s="775"/>
      <c r="AJ14" s="775"/>
      <c r="AK14" s="91"/>
      <c r="AL14" s="15"/>
      <c r="AM14" s="15"/>
    </row>
    <row r="15" spans="2:46" s="14" customFormat="1" ht="12.75">
      <c r="B15" s="14" t="s">
        <v>299</v>
      </c>
      <c r="Q15" s="29"/>
      <c r="R15" s="834">
        <v>0</v>
      </c>
      <c r="S15" s="834"/>
      <c r="T15" s="834"/>
      <c r="U15" s="834"/>
      <c r="V15" s="834"/>
      <c r="W15" s="834"/>
      <c r="X15" s="834"/>
      <c r="Y15" s="144"/>
      <c r="Z15" s="144" t="s">
        <v>332</v>
      </c>
      <c r="AA15" s="31"/>
      <c r="AB15" s="31"/>
      <c r="AC15" s="31"/>
      <c r="AD15" s="31"/>
      <c r="AE15" s="91"/>
      <c r="AF15" s="31"/>
      <c r="AG15" s="31"/>
      <c r="AH15" s="31"/>
      <c r="AI15" s="31"/>
      <c r="AJ15" s="31"/>
      <c r="AK15" s="91"/>
      <c r="AL15" s="91"/>
      <c r="AM15" s="91"/>
      <c r="AN15" s="91"/>
      <c r="AO15" s="91"/>
      <c r="AP15" s="91"/>
      <c r="AQ15" s="91"/>
      <c r="AR15" s="91"/>
      <c r="AS15" s="15"/>
      <c r="AT15" s="15"/>
    </row>
    <row r="16" spans="17:46" s="14" customFormat="1" ht="3.75" customHeight="1">
      <c r="Q16" s="29"/>
      <c r="R16" s="358"/>
      <c r="S16" s="358"/>
      <c r="T16" s="358"/>
      <c r="U16" s="358"/>
      <c r="V16" s="358"/>
      <c r="W16" s="358"/>
      <c r="X16" s="358"/>
      <c r="Y16" s="96"/>
      <c r="Z16" s="31"/>
      <c r="AA16" s="31"/>
      <c r="AB16" s="31"/>
      <c r="AC16" s="31"/>
      <c r="AD16" s="31"/>
      <c r="AE16" s="91"/>
      <c r="AF16" s="31"/>
      <c r="AG16" s="31"/>
      <c r="AH16" s="31"/>
      <c r="AI16" s="31"/>
      <c r="AJ16" s="31"/>
      <c r="AK16" s="91"/>
      <c r="AL16" s="91"/>
      <c r="AM16" s="91"/>
      <c r="AN16" s="91"/>
      <c r="AO16" s="91"/>
      <c r="AP16" s="91"/>
      <c r="AQ16" s="91"/>
      <c r="AR16" s="91"/>
      <c r="AS16" s="15"/>
      <c r="AT16" s="15"/>
    </row>
    <row r="17" spans="2:46" s="14" customFormat="1" ht="12.75">
      <c r="B17" s="14" t="s">
        <v>301</v>
      </c>
      <c r="Q17" s="29"/>
      <c r="R17" s="834">
        <v>0</v>
      </c>
      <c r="S17" s="834"/>
      <c r="T17" s="834"/>
      <c r="U17" s="834"/>
      <c r="V17" s="834"/>
      <c r="W17" s="834"/>
      <c r="X17" s="834"/>
      <c r="Y17" s="144"/>
      <c r="Z17" s="144" t="s">
        <v>332</v>
      </c>
      <c r="AA17" s="31"/>
      <c r="AB17" s="31"/>
      <c r="AC17" s="31"/>
      <c r="AD17" s="31"/>
      <c r="AE17" s="91"/>
      <c r="AF17" s="31"/>
      <c r="AG17" s="31"/>
      <c r="AH17" s="31"/>
      <c r="AI17" s="31"/>
      <c r="AJ17" s="31"/>
      <c r="AK17" s="91"/>
      <c r="AL17" s="91"/>
      <c r="AM17" s="91"/>
      <c r="AN17" s="91"/>
      <c r="AO17" s="91"/>
      <c r="AP17" s="91"/>
      <c r="AQ17" s="91"/>
      <c r="AR17" s="91"/>
      <c r="AS17" s="15"/>
      <c r="AT17" s="15"/>
    </row>
    <row r="18" spans="1:46" s="14" customFormat="1" ht="3.7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6"/>
      <c r="R18" s="96"/>
      <c r="S18" s="96"/>
      <c r="T18" s="96"/>
      <c r="U18" s="96"/>
      <c r="V18" s="96"/>
      <c r="W18" s="96"/>
      <c r="X18" s="96"/>
      <c r="Y18" s="96"/>
      <c r="Z18" s="31"/>
      <c r="AA18" s="31"/>
      <c r="AB18" s="31"/>
      <c r="AC18" s="31"/>
      <c r="AD18" s="31"/>
      <c r="AE18" s="91"/>
      <c r="AF18" s="31"/>
      <c r="AG18" s="31"/>
      <c r="AH18" s="31"/>
      <c r="AI18" s="31"/>
      <c r="AJ18" s="31"/>
      <c r="AK18" s="91"/>
      <c r="AL18" s="91"/>
      <c r="AM18" s="91"/>
      <c r="AN18" s="91"/>
      <c r="AO18" s="91"/>
      <c r="AP18" s="91"/>
      <c r="AQ18" s="91"/>
      <c r="AR18" s="91"/>
      <c r="AS18" s="15"/>
      <c r="AT18" s="15"/>
    </row>
    <row r="19" spans="17:36" s="14" customFormat="1" ht="12.75" customHeight="1">
      <c r="Q19" s="29"/>
      <c r="R19" s="31"/>
      <c r="S19" s="31"/>
      <c r="T19" s="31"/>
      <c r="U19" s="31"/>
      <c r="V19" s="31"/>
      <c r="W19" s="31"/>
      <c r="X19" s="31"/>
      <c r="Y19" s="96"/>
      <c r="Z19" s="31"/>
      <c r="AA19" s="31"/>
      <c r="AB19" s="31"/>
      <c r="AC19" s="31"/>
      <c r="AD19" s="31"/>
      <c r="AE19" s="93"/>
      <c r="AF19" s="31"/>
      <c r="AG19" s="31"/>
      <c r="AH19" s="31"/>
      <c r="AI19" s="31"/>
      <c r="AJ19" s="31"/>
    </row>
    <row r="20" spans="2:36" s="11" customFormat="1" ht="12.75" customHeight="1">
      <c r="B20" s="321" t="s">
        <v>296</v>
      </c>
      <c r="C20" s="374" t="s">
        <v>297</v>
      </c>
      <c r="D20" s="375"/>
      <c r="E20" s="375"/>
      <c r="F20" s="375"/>
      <c r="G20" s="319"/>
      <c r="H20" s="319"/>
      <c r="I20" s="319"/>
      <c r="J20" s="319"/>
      <c r="K20" s="10"/>
      <c r="L20" s="10"/>
      <c r="M20" s="10"/>
      <c r="N20" s="10"/>
      <c r="O20" s="10"/>
      <c r="P20" s="10"/>
      <c r="Q20" s="29"/>
      <c r="R20" s="826"/>
      <c r="S20" s="826"/>
      <c r="T20" s="826"/>
      <c r="U20" s="826"/>
      <c r="V20" s="826"/>
      <c r="W20" s="826"/>
      <c r="X20" s="826"/>
      <c r="Y20" s="29"/>
      <c r="Z20" s="828"/>
      <c r="AA20" s="828"/>
      <c r="AB20" s="828"/>
      <c r="AC20" s="828"/>
      <c r="AD20" s="828"/>
      <c r="AF20" s="828"/>
      <c r="AG20" s="828"/>
      <c r="AH20" s="828"/>
      <c r="AI20" s="828"/>
      <c r="AJ20" s="828"/>
    </row>
    <row r="21" spans="1:46" s="14" customFormat="1" ht="12">
      <c r="A21" s="93"/>
      <c r="B21" s="94" t="s">
        <v>203</v>
      </c>
      <c r="C21" s="94"/>
      <c r="D21" s="94"/>
      <c r="E21" s="94"/>
      <c r="F21" s="94"/>
      <c r="G21" s="94"/>
      <c r="H21" s="93"/>
      <c r="I21" s="93"/>
      <c r="J21" s="93"/>
      <c r="K21" s="93"/>
      <c r="L21" s="93"/>
      <c r="M21" s="93"/>
      <c r="N21" s="93"/>
      <c r="O21" s="93"/>
      <c r="P21" s="93"/>
      <c r="Q21" s="96"/>
      <c r="R21" s="96"/>
      <c r="S21" s="96"/>
      <c r="T21" s="96"/>
      <c r="U21" s="96"/>
      <c r="V21" s="96"/>
      <c r="W21" s="96"/>
      <c r="X21" s="96"/>
      <c r="Y21" s="96"/>
      <c r="Z21" s="31"/>
      <c r="AA21" s="31"/>
      <c r="AB21" s="31"/>
      <c r="AC21" s="31"/>
      <c r="AD21" s="31"/>
      <c r="AE21" s="91"/>
      <c r="AF21" s="31"/>
      <c r="AG21" s="31"/>
      <c r="AH21" s="31"/>
      <c r="AI21" s="31"/>
      <c r="AJ21" s="31"/>
      <c r="AK21" s="91"/>
      <c r="AL21" s="91"/>
      <c r="AM21" s="91"/>
      <c r="AN21" s="91"/>
      <c r="AO21" s="91"/>
      <c r="AP21" s="91"/>
      <c r="AQ21" s="91"/>
      <c r="AR21" s="91"/>
      <c r="AS21" s="15"/>
      <c r="AT21" s="15"/>
    </row>
    <row r="22" spans="2:36" s="11" customFormat="1" ht="15" customHeight="1">
      <c r="B22" s="329">
        <v>1</v>
      </c>
      <c r="C22" s="826"/>
      <c r="D22" s="826"/>
      <c r="E22" s="826"/>
      <c r="F22" s="826"/>
      <c r="G22" s="826"/>
      <c r="H22" s="826"/>
      <c r="I22" s="826"/>
      <c r="J22" s="826"/>
      <c r="K22" s="826"/>
      <c r="L22" s="826"/>
      <c r="M22" s="826"/>
      <c r="N22" s="826"/>
      <c r="O22" s="826"/>
      <c r="P22" s="826"/>
      <c r="Q22" s="29"/>
      <c r="R22" s="826"/>
      <c r="S22" s="826"/>
      <c r="T22" s="826"/>
      <c r="U22" s="826"/>
      <c r="V22" s="826"/>
      <c r="W22" s="826"/>
      <c r="X22" s="826"/>
      <c r="Y22" s="29"/>
      <c r="Z22" s="828"/>
      <c r="AA22" s="828"/>
      <c r="AB22" s="828"/>
      <c r="AC22" s="828"/>
      <c r="AD22" s="828"/>
      <c r="AF22" s="828"/>
      <c r="AG22" s="828"/>
      <c r="AH22" s="828"/>
      <c r="AI22" s="828"/>
      <c r="AJ22" s="828"/>
    </row>
    <row r="23" spans="2:36" s="11" customFormat="1" ht="15" customHeight="1">
      <c r="B23" s="329">
        <v>2</v>
      </c>
      <c r="C23" s="826"/>
      <c r="D23" s="826"/>
      <c r="E23" s="826"/>
      <c r="F23" s="826"/>
      <c r="G23" s="826"/>
      <c r="H23" s="826"/>
      <c r="I23" s="826"/>
      <c r="J23" s="826"/>
      <c r="K23" s="826"/>
      <c r="L23" s="826"/>
      <c r="M23" s="826"/>
      <c r="N23" s="826"/>
      <c r="O23" s="826"/>
      <c r="P23" s="826"/>
      <c r="Q23" s="29"/>
      <c r="R23" s="826"/>
      <c r="S23" s="826"/>
      <c r="T23" s="826"/>
      <c r="U23" s="826"/>
      <c r="V23" s="826"/>
      <c r="W23" s="826"/>
      <c r="X23" s="826"/>
      <c r="Y23" s="29"/>
      <c r="Z23" s="828"/>
      <c r="AA23" s="828"/>
      <c r="AB23" s="828"/>
      <c r="AC23" s="828"/>
      <c r="AD23" s="828"/>
      <c r="AF23" s="828"/>
      <c r="AG23" s="828"/>
      <c r="AH23" s="828"/>
      <c r="AI23" s="828"/>
      <c r="AJ23" s="828"/>
    </row>
    <row r="24" spans="2:36" s="11" customFormat="1" ht="15" customHeight="1">
      <c r="B24" s="329">
        <v>3</v>
      </c>
      <c r="C24" s="826"/>
      <c r="D24" s="826"/>
      <c r="E24" s="826"/>
      <c r="F24" s="826"/>
      <c r="G24" s="826"/>
      <c r="H24" s="826"/>
      <c r="I24" s="826"/>
      <c r="J24" s="826"/>
      <c r="K24" s="826"/>
      <c r="L24" s="826"/>
      <c r="M24" s="826"/>
      <c r="N24" s="826"/>
      <c r="O24" s="826"/>
      <c r="P24" s="826"/>
      <c r="Q24" s="29"/>
      <c r="R24" s="826"/>
      <c r="S24" s="826"/>
      <c r="T24" s="826"/>
      <c r="U24" s="826"/>
      <c r="V24" s="826"/>
      <c r="W24" s="826"/>
      <c r="X24" s="826"/>
      <c r="Y24" s="29"/>
      <c r="Z24" s="828"/>
      <c r="AA24" s="828"/>
      <c r="AB24" s="828"/>
      <c r="AC24" s="828"/>
      <c r="AD24" s="828"/>
      <c r="AF24" s="828"/>
      <c r="AG24" s="828"/>
      <c r="AH24" s="828"/>
      <c r="AI24" s="828"/>
      <c r="AJ24" s="828"/>
    </row>
    <row r="25" spans="2:36" s="11" customFormat="1" ht="15" customHeight="1">
      <c r="B25" s="329">
        <v>4</v>
      </c>
      <c r="C25" s="826"/>
      <c r="D25" s="826"/>
      <c r="E25" s="826"/>
      <c r="F25" s="826"/>
      <c r="G25" s="826"/>
      <c r="H25" s="826"/>
      <c r="I25" s="826"/>
      <c r="J25" s="826"/>
      <c r="K25" s="826"/>
      <c r="L25" s="826"/>
      <c r="M25" s="826"/>
      <c r="N25" s="826"/>
      <c r="O25" s="826"/>
      <c r="P25" s="826"/>
      <c r="Q25" s="29"/>
      <c r="R25" s="826"/>
      <c r="S25" s="826"/>
      <c r="T25" s="826"/>
      <c r="U25" s="826"/>
      <c r="V25" s="826"/>
      <c r="W25" s="826"/>
      <c r="X25" s="826"/>
      <c r="Y25" s="29"/>
      <c r="Z25" s="828"/>
      <c r="AA25" s="828"/>
      <c r="AB25" s="828"/>
      <c r="AC25" s="828"/>
      <c r="AD25" s="828"/>
      <c r="AF25" s="828"/>
      <c r="AG25" s="828"/>
      <c r="AH25" s="828"/>
      <c r="AI25" s="828"/>
      <c r="AJ25" s="828"/>
    </row>
    <row r="26" spans="2:36" s="11" customFormat="1" ht="15" customHeight="1">
      <c r="B26" s="329">
        <v>5</v>
      </c>
      <c r="C26" s="826"/>
      <c r="D26" s="826"/>
      <c r="E26" s="826"/>
      <c r="F26" s="826"/>
      <c r="G26" s="826"/>
      <c r="H26" s="826"/>
      <c r="I26" s="826"/>
      <c r="J26" s="826"/>
      <c r="K26" s="826"/>
      <c r="L26" s="826"/>
      <c r="M26" s="826"/>
      <c r="N26" s="826"/>
      <c r="O26" s="826"/>
      <c r="P26" s="826"/>
      <c r="Q26" s="29"/>
      <c r="R26" s="826"/>
      <c r="S26" s="826"/>
      <c r="T26" s="826"/>
      <c r="U26" s="826"/>
      <c r="V26" s="826"/>
      <c r="W26" s="826"/>
      <c r="X26" s="826"/>
      <c r="Y26" s="29"/>
      <c r="Z26" s="828"/>
      <c r="AA26" s="828"/>
      <c r="AB26" s="828"/>
      <c r="AC26" s="828"/>
      <c r="AD26" s="828"/>
      <c r="AF26" s="828"/>
      <c r="AG26" s="828"/>
      <c r="AH26" s="828"/>
      <c r="AI26" s="828"/>
      <c r="AJ26" s="828"/>
    </row>
    <row r="27" spans="17:39" s="14" customFormat="1" ht="12">
      <c r="Q27" s="29"/>
      <c r="R27" s="833"/>
      <c r="S27" s="833"/>
      <c r="T27" s="833"/>
      <c r="U27" s="833"/>
      <c r="V27" s="833"/>
      <c r="W27" s="833"/>
      <c r="X27" s="833"/>
      <c r="Y27" s="96"/>
      <c r="Z27" s="775"/>
      <c r="AA27" s="775"/>
      <c r="AB27" s="775"/>
      <c r="AC27" s="775"/>
      <c r="AD27" s="775"/>
      <c r="AE27" s="91"/>
      <c r="AF27" s="775"/>
      <c r="AG27" s="775"/>
      <c r="AH27" s="775"/>
      <c r="AI27" s="775"/>
      <c r="AJ27" s="775"/>
      <c r="AK27" s="91"/>
      <c r="AL27" s="15"/>
      <c r="AM27" s="15"/>
    </row>
    <row r="28" spans="2:46" s="14" customFormat="1" ht="12.75">
      <c r="B28" s="14" t="s">
        <v>302</v>
      </c>
      <c r="Q28" s="29"/>
      <c r="R28" s="834">
        <v>0</v>
      </c>
      <c r="S28" s="834"/>
      <c r="T28" s="834"/>
      <c r="U28" s="834"/>
      <c r="V28" s="834"/>
      <c r="W28" s="834"/>
      <c r="X28" s="834"/>
      <c r="Y28" s="144"/>
      <c r="Z28" s="144" t="s">
        <v>332</v>
      </c>
      <c r="AA28" s="31"/>
      <c r="AB28" s="31"/>
      <c r="AC28" s="31"/>
      <c r="AD28" s="31"/>
      <c r="AE28" s="91"/>
      <c r="AF28" s="31"/>
      <c r="AG28" s="31"/>
      <c r="AH28" s="31"/>
      <c r="AI28" s="31"/>
      <c r="AJ28" s="31"/>
      <c r="AK28" s="91"/>
      <c r="AL28" s="91"/>
      <c r="AM28" s="91"/>
      <c r="AN28" s="91"/>
      <c r="AO28" s="91"/>
      <c r="AP28" s="91"/>
      <c r="AQ28" s="91"/>
      <c r="AR28" s="91"/>
      <c r="AS28" s="15"/>
      <c r="AT28" s="15"/>
    </row>
    <row r="29" spans="17:46" s="14" customFormat="1" ht="3.75" customHeight="1">
      <c r="Q29" s="29"/>
      <c r="R29" s="358"/>
      <c r="S29" s="358"/>
      <c r="T29" s="358"/>
      <c r="U29" s="358"/>
      <c r="V29" s="358"/>
      <c r="W29" s="358"/>
      <c r="X29" s="358"/>
      <c r="Y29" s="96"/>
      <c r="Z29" s="31"/>
      <c r="AA29" s="31"/>
      <c r="AB29" s="31"/>
      <c r="AC29" s="31"/>
      <c r="AD29" s="31"/>
      <c r="AE29" s="91"/>
      <c r="AF29" s="31"/>
      <c r="AG29" s="31"/>
      <c r="AH29" s="31"/>
      <c r="AI29" s="31"/>
      <c r="AJ29" s="31"/>
      <c r="AK29" s="91"/>
      <c r="AL29" s="91"/>
      <c r="AM29" s="91"/>
      <c r="AN29" s="91"/>
      <c r="AO29" s="91"/>
      <c r="AP29" s="91"/>
      <c r="AQ29" s="91"/>
      <c r="AR29" s="91"/>
      <c r="AS29" s="15"/>
      <c r="AT29" s="15"/>
    </row>
    <row r="30" spans="2:46" s="14" customFormat="1" ht="12.75">
      <c r="B30" s="14" t="s">
        <v>303</v>
      </c>
      <c r="Q30" s="29"/>
      <c r="R30" s="834">
        <v>0</v>
      </c>
      <c r="S30" s="834"/>
      <c r="T30" s="834"/>
      <c r="U30" s="834"/>
      <c r="V30" s="834"/>
      <c r="W30" s="834"/>
      <c r="X30" s="834"/>
      <c r="Y30" s="144"/>
      <c r="Z30" s="144" t="s">
        <v>332</v>
      </c>
      <c r="AA30" s="31"/>
      <c r="AB30" s="31"/>
      <c r="AC30" s="31"/>
      <c r="AD30" s="31"/>
      <c r="AE30" s="91"/>
      <c r="AF30" s="31"/>
      <c r="AG30" s="31"/>
      <c r="AH30" s="31"/>
      <c r="AI30" s="31"/>
      <c r="AJ30" s="31"/>
      <c r="AK30" s="91"/>
      <c r="AL30" s="91"/>
      <c r="AM30" s="91"/>
      <c r="AN30" s="91"/>
      <c r="AO30" s="91"/>
      <c r="AP30" s="91"/>
      <c r="AQ30" s="91"/>
      <c r="AR30" s="91"/>
      <c r="AS30" s="15"/>
      <c r="AT30" s="15"/>
    </row>
    <row r="31" spans="1:46" s="14" customFormat="1" ht="3.7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6"/>
      <c r="R31" s="96"/>
      <c r="S31" s="96"/>
      <c r="T31" s="96"/>
      <c r="U31" s="96"/>
      <c r="V31" s="96"/>
      <c r="W31" s="96"/>
      <c r="X31" s="96"/>
      <c r="Y31" s="96"/>
      <c r="Z31" s="31"/>
      <c r="AA31" s="31"/>
      <c r="AB31" s="31"/>
      <c r="AC31" s="31"/>
      <c r="AD31" s="31"/>
      <c r="AE31" s="91"/>
      <c r="AF31" s="31"/>
      <c r="AG31" s="31"/>
      <c r="AH31" s="31"/>
      <c r="AI31" s="31"/>
      <c r="AJ31" s="31"/>
      <c r="AK31" s="91"/>
      <c r="AL31" s="91"/>
      <c r="AM31" s="91"/>
      <c r="AN31" s="91"/>
      <c r="AO31" s="91"/>
      <c r="AP31" s="91"/>
      <c r="AQ31" s="91"/>
      <c r="AR31" s="91"/>
      <c r="AS31" s="15"/>
      <c r="AT31" s="15"/>
    </row>
    <row r="32" spans="18:36" s="28" customFormat="1" ht="12"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35"/>
      <c r="AG32" s="835"/>
      <c r="AH32" s="835"/>
      <c r="AI32" s="835"/>
      <c r="AJ32" s="835"/>
    </row>
    <row r="33" spans="2:36" s="11" customFormat="1" ht="12.75" customHeight="1">
      <c r="B33" s="321" t="s">
        <v>158</v>
      </c>
      <c r="C33" s="374" t="s">
        <v>298</v>
      </c>
      <c r="D33" s="375"/>
      <c r="E33" s="375"/>
      <c r="F33" s="375"/>
      <c r="G33" s="319"/>
      <c r="H33" s="319"/>
      <c r="I33" s="319"/>
      <c r="J33" s="319"/>
      <c r="K33" s="10"/>
      <c r="L33" s="10"/>
      <c r="M33" s="10"/>
      <c r="N33" s="10"/>
      <c r="O33" s="10"/>
      <c r="P33" s="10"/>
      <c r="Q33" s="29"/>
      <c r="R33" s="826"/>
      <c r="S33" s="826"/>
      <c r="T33" s="826"/>
      <c r="U33" s="826"/>
      <c r="V33" s="826"/>
      <c r="W33" s="826"/>
      <c r="X33" s="826"/>
      <c r="Y33" s="29"/>
      <c r="Z33" s="828"/>
      <c r="AA33" s="828"/>
      <c r="AB33" s="828"/>
      <c r="AC33" s="828"/>
      <c r="AD33" s="828"/>
      <c r="AF33" s="828"/>
      <c r="AG33" s="828"/>
      <c r="AH33" s="828"/>
      <c r="AI33" s="828"/>
      <c r="AJ33" s="828"/>
    </row>
    <row r="34" spans="1:46" s="14" customFormat="1" ht="12">
      <c r="A34" s="93"/>
      <c r="B34" s="94" t="s">
        <v>203</v>
      </c>
      <c r="C34" s="94"/>
      <c r="D34" s="94"/>
      <c r="E34" s="94"/>
      <c r="F34" s="94"/>
      <c r="G34" s="94"/>
      <c r="H34" s="93"/>
      <c r="I34" s="93"/>
      <c r="J34" s="93"/>
      <c r="K34" s="93"/>
      <c r="L34" s="93"/>
      <c r="M34" s="93"/>
      <c r="N34" s="93"/>
      <c r="O34" s="93"/>
      <c r="P34" s="93"/>
      <c r="Q34" s="96"/>
      <c r="R34" s="96"/>
      <c r="S34" s="96"/>
      <c r="T34" s="96"/>
      <c r="U34" s="96"/>
      <c r="V34" s="96"/>
      <c r="W34" s="96"/>
      <c r="X34" s="96"/>
      <c r="Y34" s="96"/>
      <c r="Z34" s="31"/>
      <c r="AA34" s="31"/>
      <c r="AB34" s="31"/>
      <c r="AC34" s="31"/>
      <c r="AD34" s="31"/>
      <c r="AE34" s="91"/>
      <c r="AF34" s="31"/>
      <c r="AG34" s="31"/>
      <c r="AH34" s="31"/>
      <c r="AI34" s="31"/>
      <c r="AJ34" s="31"/>
      <c r="AK34" s="91"/>
      <c r="AL34" s="91"/>
      <c r="AM34" s="91"/>
      <c r="AN34" s="91"/>
      <c r="AO34" s="91"/>
      <c r="AP34" s="91"/>
      <c r="AQ34" s="91"/>
      <c r="AR34" s="91"/>
      <c r="AS34" s="15"/>
      <c r="AT34" s="15"/>
    </row>
    <row r="35" spans="2:36" s="11" customFormat="1" ht="15" customHeight="1">
      <c r="B35" s="329">
        <v>1</v>
      </c>
      <c r="C35" s="826"/>
      <c r="D35" s="826"/>
      <c r="E35" s="826"/>
      <c r="F35" s="826"/>
      <c r="G35" s="826"/>
      <c r="H35" s="826"/>
      <c r="I35" s="826"/>
      <c r="J35" s="826"/>
      <c r="K35" s="826"/>
      <c r="L35" s="826"/>
      <c r="M35" s="826"/>
      <c r="N35" s="826"/>
      <c r="O35" s="826"/>
      <c r="P35" s="826"/>
      <c r="Q35" s="29"/>
      <c r="R35" s="826"/>
      <c r="S35" s="826"/>
      <c r="T35" s="826"/>
      <c r="U35" s="826"/>
      <c r="V35" s="826"/>
      <c r="W35" s="826"/>
      <c r="X35" s="826"/>
      <c r="Y35" s="29"/>
      <c r="Z35" s="828"/>
      <c r="AA35" s="828"/>
      <c r="AB35" s="828"/>
      <c r="AC35" s="828"/>
      <c r="AD35" s="828"/>
      <c r="AF35" s="828"/>
      <c r="AG35" s="828"/>
      <c r="AH35" s="828"/>
      <c r="AI35" s="828"/>
      <c r="AJ35" s="828"/>
    </row>
    <row r="36" spans="2:36" s="11" customFormat="1" ht="15" customHeight="1">
      <c r="B36" s="329">
        <v>2</v>
      </c>
      <c r="C36" s="826"/>
      <c r="D36" s="826"/>
      <c r="E36" s="826"/>
      <c r="F36" s="826"/>
      <c r="G36" s="826"/>
      <c r="H36" s="826"/>
      <c r="I36" s="826"/>
      <c r="J36" s="826"/>
      <c r="K36" s="826"/>
      <c r="L36" s="826"/>
      <c r="M36" s="826"/>
      <c r="N36" s="826"/>
      <c r="O36" s="826"/>
      <c r="P36" s="826"/>
      <c r="Q36" s="29"/>
      <c r="R36" s="826"/>
      <c r="S36" s="826"/>
      <c r="T36" s="826"/>
      <c r="U36" s="826"/>
      <c r="V36" s="826"/>
      <c r="W36" s="826"/>
      <c r="X36" s="826"/>
      <c r="Y36" s="29"/>
      <c r="Z36" s="828"/>
      <c r="AA36" s="828"/>
      <c r="AB36" s="828"/>
      <c r="AC36" s="828"/>
      <c r="AD36" s="828"/>
      <c r="AF36" s="828"/>
      <c r="AG36" s="828"/>
      <c r="AH36" s="828"/>
      <c r="AI36" s="828"/>
      <c r="AJ36" s="828"/>
    </row>
    <row r="37" spans="2:36" s="11" customFormat="1" ht="15" customHeight="1">
      <c r="B37" s="329">
        <v>3</v>
      </c>
      <c r="C37" s="826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N37" s="826"/>
      <c r="O37" s="826"/>
      <c r="P37" s="826"/>
      <c r="Q37" s="29"/>
      <c r="R37" s="826"/>
      <c r="S37" s="826"/>
      <c r="T37" s="826"/>
      <c r="U37" s="826"/>
      <c r="V37" s="826"/>
      <c r="W37" s="826"/>
      <c r="X37" s="826"/>
      <c r="Y37" s="29"/>
      <c r="Z37" s="828"/>
      <c r="AA37" s="828"/>
      <c r="AB37" s="828"/>
      <c r="AC37" s="828"/>
      <c r="AD37" s="828"/>
      <c r="AF37" s="828"/>
      <c r="AG37" s="828"/>
      <c r="AH37" s="828"/>
      <c r="AI37" s="828"/>
      <c r="AJ37" s="828"/>
    </row>
    <row r="38" spans="2:36" s="11" customFormat="1" ht="15" customHeight="1">
      <c r="B38" s="329">
        <v>4</v>
      </c>
      <c r="C38" s="826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N38" s="826"/>
      <c r="O38" s="826"/>
      <c r="P38" s="826"/>
      <c r="Q38" s="29"/>
      <c r="R38" s="826"/>
      <c r="S38" s="826"/>
      <c r="T38" s="826"/>
      <c r="U38" s="826"/>
      <c r="V38" s="826"/>
      <c r="W38" s="826"/>
      <c r="X38" s="826"/>
      <c r="Y38" s="29"/>
      <c r="Z38" s="828"/>
      <c r="AA38" s="828"/>
      <c r="AB38" s="828"/>
      <c r="AC38" s="828"/>
      <c r="AD38" s="828"/>
      <c r="AF38" s="828"/>
      <c r="AG38" s="828"/>
      <c r="AH38" s="828"/>
      <c r="AI38" s="828"/>
      <c r="AJ38" s="828"/>
    </row>
    <row r="39" spans="2:36" s="11" customFormat="1" ht="15" customHeight="1">
      <c r="B39" s="329">
        <v>5</v>
      </c>
      <c r="C39" s="826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N39" s="826"/>
      <c r="O39" s="826"/>
      <c r="P39" s="826"/>
      <c r="Q39" s="29"/>
      <c r="R39" s="826"/>
      <c r="S39" s="826"/>
      <c r="T39" s="826"/>
      <c r="U39" s="826"/>
      <c r="V39" s="826"/>
      <c r="W39" s="826"/>
      <c r="X39" s="826"/>
      <c r="Y39" s="29"/>
      <c r="Z39" s="828"/>
      <c r="AA39" s="828"/>
      <c r="AB39" s="828"/>
      <c r="AC39" s="828"/>
      <c r="AD39" s="828"/>
      <c r="AF39" s="828"/>
      <c r="AG39" s="828"/>
      <c r="AH39" s="828"/>
      <c r="AI39" s="828"/>
      <c r="AJ39" s="828"/>
    </row>
    <row r="40" spans="2:36" s="11" customFormat="1" ht="15" customHeight="1">
      <c r="B40" s="403"/>
      <c r="C40" s="401"/>
      <c r="D40" s="401"/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29"/>
      <c r="R40" s="401"/>
      <c r="S40" s="401"/>
      <c r="T40" s="401"/>
      <c r="U40" s="401"/>
      <c r="V40" s="401"/>
      <c r="W40" s="401"/>
      <c r="X40" s="401"/>
      <c r="Y40" s="29"/>
      <c r="Z40" s="402"/>
      <c r="AA40" s="402"/>
      <c r="AB40" s="402"/>
      <c r="AC40" s="402"/>
      <c r="AD40" s="402"/>
      <c r="AF40" s="402"/>
      <c r="AG40" s="402"/>
      <c r="AH40" s="402"/>
      <c r="AI40" s="402"/>
      <c r="AJ40" s="402"/>
    </row>
    <row r="41" spans="17:39" s="14" customFormat="1" ht="12">
      <c r="Q41" s="29"/>
      <c r="R41" s="833"/>
      <c r="S41" s="833"/>
      <c r="T41" s="833"/>
      <c r="U41" s="833"/>
      <c r="V41" s="833"/>
      <c r="W41" s="833"/>
      <c r="X41" s="833"/>
      <c r="Y41" s="96"/>
      <c r="Z41" s="775"/>
      <c r="AA41" s="775"/>
      <c r="AB41" s="775"/>
      <c r="AC41" s="775"/>
      <c r="AD41" s="775"/>
      <c r="AE41" s="91"/>
      <c r="AF41" s="775"/>
      <c r="AG41" s="775"/>
      <c r="AH41" s="775"/>
      <c r="AI41" s="775"/>
      <c r="AJ41" s="775"/>
      <c r="AK41" s="91"/>
      <c r="AL41" s="15"/>
      <c r="AM41" s="15"/>
    </row>
    <row r="42" spans="2:46" s="14" customFormat="1" ht="12.75">
      <c r="B42" s="14" t="s">
        <v>304</v>
      </c>
      <c r="Q42" s="29"/>
      <c r="R42" s="834">
        <v>0</v>
      </c>
      <c r="S42" s="834"/>
      <c r="T42" s="834"/>
      <c r="U42" s="834"/>
      <c r="V42" s="834"/>
      <c r="W42" s="834"/>
      <c r="X42" s="834"/>
      <c r="Y42" s="144"/>
      <c r="Z42" s="144" t="s">
        <v>332</v>
      </c>
      <c r="AA42" s="31"/>
      <c r="AB42" s="31"/>
      <c r="AC42" s="31"/>
      <c r="AD42" s="31"/>
      <c r="AE42" s="91"/>
      <c r="AF42" s="31"/>
      <c r="AG42" s="31"/>
      <c r="AH42" s="31"/>
      <c r="AI42" s="31"/>
      <c r="AJ42" s="31"/>
      <c r="AK42" s="91"/>
      <c r="AL42" s="91"/>
      <c r="AM42" s="91"/>
      <c r="AN42" s="91"/>
      <c r="AO42" s="91"/>
      <c r="AP42" s="91"/>
      <c r="AQ42" s="91"/>
      <c r="AR42" s="91"/>
      <c r="AS42" s="15"/>
      <c r="AT42" s="15"/>
    </row>
    <row r="43" spans="17:46" s="14" customFormat="1" ht="3.75" customHeight="1">
      <c r="Q43" s="29"/>
      <c r="R43" s="358"/>
      <c r="S43" s="358"/>
      <c r="T43" s="358"/>
      <c r="U43" s="358"/>
      <c r="V43" s="358"/>
      <c r="W43" s="358"/>
      <c r="X43" s="358"/>
      <c r="Y43" s="96"/>
      <c r="Z43" s="31"/>
      <c r="AA43" s="31"/>
      <c r="AB43" s="31"/>
      <c r="AC43" s="31"/>
      <c r="AD43" s="31"/>
      <c r="AE43" s="91"/>
      <c r="AF43" s="31"/>
      <c r="AG43" s="31"/>
      <c r="AH43" s="31"/>
      <c r="AI43" s="31"/>
      <c r="AJ43" s="31"/>
      <c r="AK43" s="91"/>
      <c r="AL43" s="91"/>
      <c r="AM43" s="91"/>
      <c r="AN43" s="91"/>
      <c r="AO43" s="91"/>
      <c r="AP43" s="91"/>
      <c r="AQ43" s="91"/>
      <c r="AR43" s="91"/>
      <c r="AS43" s="15"/>
      <c r="AT43" s="15"/>
    </row>
    <row r="44" spans="2:46" s="14" customFormat="1" ht="12.75">
      <c r="B44" s="14" t="s">
        <v>305</v>
      </c>
      <c r="Q44" s="29"/>
      <c r="R44" s="834">
        <v>0</v>
      </c>
      <c r="S44" s="834"/>
      <c r="T44" s="834"/>
      <c r="U44" s="834"/>
      <c r="V44" s="834"/>
      <c r="W44" s="834"/>
      <c r="X44" s="834"/>
      <c r="Y44" s="144"/>
      <c r="Z44" s="144" t="s">
        <v>332</v>
      </c>
      <c r="AA44" s="31"/>
      <c r="AB44" s="31"/>
      <c r="AC44" s="31"/>
      <c r="AD44" s="31"/>
      <c r="AE44" s="91"/>
      <c r="AF44" s="31"/>
      <c r="AG44" s="31"/>
      <c r="AH44" s="31"/>
      <c r="AI44" s="31"/>
      <c r="AJ44" s="31"/>
      <c r="AK44" s="91"/>
      <c r="AL44" s="91"/>
      <c r="AM44" s="91"/>
      <c r="AN44" s="91"/>
      <c r="AO44" s="91"/>
      <c r="AP44" s="91"/>
      <c r="AQ44" s="91"/>
      <c r="AR44" s="91"/>
      <c r="AS44" s="15"/>
      <c r="AT44" s="15"/>
    </row>
    <row r="45" spans="1:46" s="14" customFormat="1" ht="3.75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96"/>
      <c r="S45" s="96"/>
      <c r="T45" s="96"/>
      <c r="U45" s="96"/>
      <c r="V45" s="96"/>
      <c r="W45" s="96"/>
      <c r="X45" s="96"/>
      <c r="Y45" s="96"/>
      <c r="Z45" s="31"/>
      <c r="AA45" s="31"/>
      <c r="AB45" s="31"/>
      <c r="AC45" s="31"/>
      <c r="AD45" s="31"/>
      <c r="AE45" s="91"/>
      <c r="AF45" s="31"/>
      <c r="AG45" s="31"/>
      <c r="AH45" s="31"/>
      <c r="AI45" s="31"/>
      <c r="AJ45" s="31"/>
      <c r="AK45" s="91"/>
      <c r="AL45" s="91"/>
      <c r="AM45" s="91"/>
      <c r="AN45" s="91"/>
      <c r="AO45" s="91"/>
      <c r="AP45" s="91"/>
      <c r="AQ45" s="91"/>
      <c r="AR45" s="91"/>
      <c r="AS45" s="15"/>
      <c r="AT45" s="15"/>
    </row>
    <row r="46" spans="18:36" s="28" customFormat="1" ht="12"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835"/>
      <c r="AG46" s="835"/>
      <c r="AH46" s="835"/>
      <c r="AI46" s="835"/>
      <c r="AJ46" s="835"/>
    </row>
    <row r="47" spans="2:36" s="11" customFormat="1" ht="12.75" customHeight="1">
      <c r="B47" s="321" t="s">
        <v>306</v>
      </c>
      <c r="C47" s="374" t="s">
        <v>307</v>
      </c>
      <c r="D47" s="375"/>
      <c r="E47" s="375"/>
      <c r="F47" s="375"/>
      <c r="G47" s="319"/>
      <c r="H47" s="319"/>
      <c r="I47" s="319"/>
      <c r="J47" s="319"/>
      <c r="K47" s="10"/>
      <c r="L47" s="10"/>
      <c r="M47" s="10"/>
      <c r="N47" s="10"/>
      <c r="O47" s="10"/>
      <c r="P47" s="10"/>
      <c r="Q47" s="29"/>
      <c r="R47" s="826"/>
      <c r="S47" s="826"/>
      <c r="T47" s="826"/>
      <c r="U47" s="826"/>
      <c r="V47" s="826"/>
      <c r="W47" s="826"/>
      <c r="X47" s="826"/>
      <c r="Y47" s="29"/>
      <c r="Z47" s="828"/>
      <c r="AA47" s="828"/>
      <c r="AB47" s="828"/>
      <c r="AC47" s="828"/>
      <c r="AD47" s="828"/>
      <c r="AF47" s="828"/>
      <c r="AG47" s="828"/>
      <c r="AH47" s="828"/>
      <c r="AI47" s="828"/>
      <c r="AJ47" s="828"/>
    </row>
    <row r="48" spans="1:46" s="14" customFormat="1" ht="12">
      <c r="A48" s="93"/>
      <c r="B48" s="94" t="s">
        <v>203</v>
      </c>
      <c r="C48" s="94"/>
      <c r="D48" s="94"/>
      <c r="E48" s="94"/>
      <c r="F48" s="94"/>
      <c r="G48" s="94"/>
      <c r="H48" s="93"/>
      <c r="I48" s="93"/>
      <c r="J48" s="93"/>
      <c r="K48" s="93"/>
      <c r="L48" s="93"/>
      <c r="M48" s="93"/>
      <c r="N48" s="93"/>
      <c r="O48" s="93"/>
      <c r="P48" s="93"/>
      <c r="Q48" s="96"/>
      <c r="R48" s="96"/>
      <c r="S48" s="96"/>
      <c r="T48" s="96"/>
      <c r="U48" s="96"/>
      <c r="V48" s="96"/>
      <c r="W48" s="96"/>
      <c r="X48" s="96"/>
      <c r="Y48" s="96"/>
      <c r="Z48" s="31"/>
      <c r="AA48" s="31"/>
      <c r="AB48" s="31"/>
      <c r="AC48" s="31"/>
      <c r="AD48" s="31"/>
      <c r="AE48" s="91"/>
      <c r="AF48" s="31"/>
      <c r="AG48" s="31"/>
      <c r="AH48" s="31"/>
      <c r="AI48" s="31"/>
      <c r="AJ48" s="31"/>
      <c r="AK48" s="91"/>
      <c r="AL48" s="91"/>
      <c r="AM48" s="91"/>
      <c r="AN48" s="91"/>
      <c r="AO48" s="91"/>
      <c r="AP48" s="91"/>
      <c r="AQ48" s="91"/>
      <c r="AR48" s="91"/>
      <c r="AS48" s="15"/>
      <c r="AT48" s="15"/>
    </row>
    <row r="49" spans="2:36" s="11" customFormat="1" ht="15" customHeight="1">
      <c r="B49" s="329">
        <v>1</v>
      </c>
      <c r="C49" s="826"/>
      <c r="D49" s="826"/>
      <c r="E49" s="826"/>
      <c r="F49" s="826"/>
      <c r="G49" s="826"/>
      <c r="H49" s="826"/>
      <c r="I49" s="826"/>
      <c r="J49" s="826"/>
      <c r="K49" s="826"/>
      <c r="L49" s="826"/>
      <c r="M49" s="826"/>
      <c r="N49" s="826"/>
      <c r="O49" s="826"/>
      <c r="P49" s="826"/>
      <c r="Q49" s="29"/>
      <c r="R49" s="826"/>
      <c r="S49" s="826"/>
      <c r="T49" s="826"/>
      <c r="U49" s="826"/>
      <c r="V49" s="826"/>
      <c r="W49" s="826"/>
      <c r="X49" s="826"/>
      <c r="Y49" s="29"/>
      <c r="Z49" s="828"/>
      <c r="AA49" s="828"/>
      <c r="AB49" s="828"/>
      <c r="AC49" s="828"/>
      <c r="AD49" s="828"/>
      <c r="AF49" s="828"/>
      <c r="AG49" s="828"/>
      <c r="AH49" s="828"/>
      <c r="AI49" s="828"/>
      <c r="AJ49" s="828"/>
    </row>
    <row r="50" spans="2:36" s="11" customFormat="1" ht="15" customHeight="1">
      <c r="B50" s="329">
        <v>2</v>
      </c>
      <c r="C50" s="826"/>
      <c r="D50" s="826"/>
      <c r="E50" s="826"/>
      <c r="F50" s="826"/>
      <c r="G50" s="826"/>
      <c r="H50" s="826"/>
      <c r="I50" s="826"/>
      <c r="J50" s="826"/>
      <c r="K50" s="826"/>
      <c r="L50" s="826"/>
      <c r="M50" s="826"/>
      <c r="N50" s="826"/>
      <c r="O50" s="826"/>
      <c r="P50" s="826"/>
      <c r="Q50" s="29"/>
      <c r="R50" s="826"/>
      <c r="S50" s="826"/>
      <c r="T50" s="826"/>
      <c r="U50" s="826"/>
      <c r="V50" s="826"/>
      <c r="W50" s="826"/>
      <c r="X50" s="826"/>
      <c r="Y50" s="29"/>
      <c r="Z50" s="828"/>
      <c r="AA50" s="828"/>
      <c r="AB50" s="828"/>
      <c r="AC50" s="828"/>
      <c r="AD50" s="828"/>
      <c r="AF50" s="828"/>
      <c r="AG50" s="828"/>
      <c r="AH50" s="828"/>
      <c r="AI50" s="828"/>
      <c r="AJ50" s="828"/>
    </row>
    <row r="51" spans="2:36" s="11" customFormat="1" ht="15" customHeight="1">
      <c r="B51" s="329">
        <v>3</v>
      </c>
      <c r="C51" s="826"/>
      <c r="D51" s="826"/>
      <c r="E51" s="826"/>
      <c r="F51" s="826"/>
      <c r="G51" s="826"/>
      <c r="H51" s="826"/>
      <c r="I51" s="826"/>
      <c r="J51" s="826"/>
      <c r="K51" s="826"/>
      <c r="L51" s="826"/>
      <c r="M51" s="826"/>
      <c r="N51" s="826"/>
      <c r="O51" s="826"/>
      <c r="P51" s="826"/>
      <c r="Q51" s="29"/>
      <c r="R51" s="826"/>
      <c r="S51" s="826"/>
      <c r="T51" s="826"/>
      <c r="U51" s="826"/>
      <c r="V51" s="826"/>
      <c r="W51" s="826"/>
      <c r="X51" s="826"/>
      <c r="Y51" s="29"/>
      <c r="Z51" s="828"/>
      <c r="AA51" s="828"/>
      <c r="AB51" s="828"/>
      <c r="AC51" s="828"/>
      <c r="AD51" s="828"/>
      <c r="AF51" s="828"/>
      <c r="AG51" s="828"/>
      <c r="AH51" s="828"/>
      <c r="AI51" s="828"/>
      <c r="AJ51" s="828"/>
    </row>
    <row r="52" spans="2:36" s="11" customFormat="1" ht="15" customHeight="1">
      <c r="B52" s="329">
        <v>4</v>
      </c>
      <c r="C52" s="826"/>
      <c r="D52" s="826"/>
      <c r="E52" s="826"/>
      <c r="F52" s="826"/>
      <c r="G52" s="826"/>
      <c r="H52" s="826"/>
      <c r="I52" s="826"/>
      <c r="J52" s="826"/>
      <c r="K52" s="826"/>
      <c r="L52" s="826"/>
      <c r="M52" s="826"/>
      <c r="N52" s="826"/>
      <c r="O52" s="826"/>
      <c r="P52" s="826"/>
      <c r="Q52" s="29"/>
      <c r="R52" s="826"/>
      <c r="S52" s="826"/>
      <c r="T52" s="826"/>
      <c r="U52" s="826"/>
      <c r="V52" s="826"/>
      <c r="W52" s="826"/>
      <c r="X52" s="826"/>
      <c r="Y52" s="29"/>
      <c r="Z52" s="828"/>
      <c r="AA52" s="828"/>
      <c r="AB52" s="828"/>
      <c r="AC52" s="828"/>
      <c r="AD52" s="828"/>
      <c r="AF52" s="828"/>
      <c r="AG52" s="828"/>
      <c r="AH52" s="828"/>
      <c r="AI52" s="828"/>
      <c r="AJ52" s="828"/>
    </row>
    <row r="53" spans="2:36" s="11" customFormat="1" ht="15" customHeight="1">
      <c r="B53" s="329">
        <v>5</v>
      </c>
      <c r="C53" s="826"/>
      <c r="D53" s="826"/>
      <c r="E53" s="826"/>
      <c r="F53" s="826"/>
      <c r="G53" s="826"/>
      <c r="H53" s="826"/>
      <c r="I53" s="826"/>
      <c r="J53" s="826"/>
      <c r="K53" s="826"/>
      <c r="L53" s="826"/>
      <c r="M53" s="826"/>
      <c r="N53" s="826"/>
      <c r="O53" s="826"/>
      <c r="P53" s="826"/>
      <c r="Q53" s="29"/>
      <c r="R53" s="826"/>
      <c r="S53" s="826"/>
      <c r="T53" s="826"/>
      <c r="U53" s="826"/>
      <c r="V53" s="826"/>
      <c r="W53" s="826"/>
      <c r="X53" s="826"/>
      <c r="Y53" s="29"/>
      <c r="Z53" s="828"/>
      <c r="AA53" s="828"/>
      <c r="AB53" s="828"/>
      <c r="AC53" s="828"/>
      <c r="AD53" s="828"/>
      <c r="AF53" s="828"/>
      <c r="AG53" s="828"/>
      <c r="AH53" s="828"/>
      <c r="AI53" s="828"/>
      <c r="AJ53" s="828"/>
    </row>
    <row r="54" spans="2:36" s="11" customFormat="1" ht="15" customHeight="1">
      <c r="B54" s="403"/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29"/>
      <c r="R54" s="401"/>
      <c r="S54" s="401"/>
      <c r="T54" s="401"/>
      <c r="U54" s="401"/>
      <c r="V54" s="401"/>
      <c r="W54" s="401"/>
      <c r="X54" s="401"/>
      <c r="Y54" s="29"/>
      <c r="Z54" s="402"/>
      <c r="AA54" s="402"/>
      <c r="AB54" s="402"/>
      <c r="AC54" s="402"/>
      <c r="AD54" s="402"/>
      <c r="AF54" s="402"/>
      <c r="AG54" s="402"/>
      <c r="AH54" s="402"/>
      <c r="AI54" s="402"/>
      <c r="AJ54" s="402"/>
    </row>
    <row r="55" spans="17:39" s="14" customFormat="1" ht="12">
      <c r="Q55" s="29"/>
      <c r="R55" s="833"/>
      <c r="S55" s="833"/>
      <c r="T55" s="833"/>
      <c r="U55" s="833"/>
      <c r="V55" s="833"/>
      <c r="W55" s="833"/>
      <c r="X55" s="833"/>
      <c r="Y55" s="96"/>
      <c r="Z55" s="775"/>
      <c r="AA55" s="775"/>
      <c r="AB55" s="775"/>
      <c r="AC55" s="775"/>
      <c r="AD55" s="775"/>
      <c r="AE55" s="91"/>
      <c r="AF55" s="775"/>
      <c r="AG55" s="775"/>
      <c r="AH55" s="775"/>
      <c r="AI55" s="775"/>
      <c r="AJ55" s="775"/>
      <c r="AK55" s="91"/>
      <c r="AL55" s="15"/>
      <c r="AM55" s="15"/>
    </row>
    <row r="56" spans="2:46" s="14" customFormat="1" ht="12.75">
      <c r="B56" s="14" t="s">
        <v>308</v>
      </c>
      <c r="Q56" s="29"/>
      <c r="R56" s="834">
        <v>0</v>
      </c>
      <c r="S56" s="834"/>
      <c r="T56" s="834"/>
      <c r="U56" s="834"/>
      <c r="V56" s="834"/>
      <c r="W56" s="834"/>
      <c r="X56" s="834"/>
      <c r="Y56" s="144"/>
      <c r="Z56" s="144" t="s">
        <v>332</v>
      </c>
      <c r="AA56" s="31"/>
      <c r="AB56" s="31"/>
      <c r="AC56" s="31"/>
      <c r="AD56" s="31"/>
      <c r="AE56" s="91"/>
      <c r="AF56" s="31"/>
      <c r="AG56" s="31"/>
      <c r="AH56" s="31"/>
      <c r="AI56" s="31"/>
      <c r="AJ56" s="31"/>
      <c r="AK56" s="91"/>
      <c r="AL56" s="91"/>
      <c r="AM56" s="91"/>
      <c r="AN56" s="91"/>
      <c r="AO56" s="91"/>
      <c r="AP56" s="91"/>
      <c r="AQ56" s="91"/>
      <c r="AR56" s="91"/>
      <c r="AS56" s="15"/>
      <c r="AT56" s="15"/>
    </row>
    <row r="57" spans="17:46" s="14" customFormat="1" ht="3.75" customHeight="1">
      <c r="Q57" s="29"/>
      <c r="R57" s="358"/>
      <c r="S57" s="358"/>
      <c r="T57" s="358"/>
      <c r="U57" s="358"/>
      <c r="V57" s="358"/>
      <c r="W57" s="358"/>
      <c r="X57" s="358"/>
      <c r="Y57" s="96"/>
      <c r="Z57" s="31"/>
      <c r="AA57" s="31"/>
      <c r="AB57" s="31"/>
      <c r="AC57" s="31"/>
      <c r="AD57" s="31"/>
      <c r="AE57" s="91"/>
      <c r="AF57" s="31"/>
      <c r="AG57" s="31"/>
      <c r="AH57" s="31"/>
      <c r="AI57" s="31"/>
      <c r="AJ57" s="31"/>
      <c r="AK57" s="91"/>
      <c r="AL57" s="91"/>
      <c r="AM57" s="91"/>
      <c r="AN57" s="91"/>
      <c r="AO57" s="91"/>
      <c r="AP57" s="91"/>
      <c r="AQ57" s="91"/>
      <c r="AR57" s="91"/>
      <c r="AS57" s="15"/>
      <c r="AT57" s="15"/>
    </row>
    <row r="58" spans="2:46" s="14" customFormat="1" ht="12.75">
      <c r="B58" s="14" t="s">
        <v>309</v>
      </c>
      <c r="Q58" s="29"/>
      <c r="R58" s="834">
        <v>0</v>
      </c>
      <c r="S58" s="834"/>
      <c r="T58" s="834"/>
      <c r="U58" s="834"/>
      <c r="V58" s="834"/>
      <c r="W58" s="834"/>
      <c r="X58" s="834"/>
      <c r="Y58" s="144"/>
      <c r="Z58" s="144" t="s">
        <v>332</v>
      </c>
      <c r="AA58" s="31"/>
      <c r="AB58" s="31"/>
      <c r="AC58" s="31"/>
      <c r="AD58" s="31"/>
      <c r="AE58" s="91"/>
      <c r="AF58" s="31"/>
      <c r="AG58" s="31"/>
      <c r="AH58" s="31"/>
      <c r="AI58" s="31"/>
      <c r="AJ58" s="31"/>
      <c r="AK58" s="91"/>
      <c r="AL58" s="91"/>
      <c r="AM58" s="91"/>
      <c r="AN58" s="91"/>
      <c r="AO58" s="91"/>
      <c r="AP58" s="91"/>
      <c r="AQ58" s="91"/>
      <c r="AR58" s="91"/>
      <c r="AS58" s="15"/>
      <c r="AT58" s="15"/>
    </row>
    <row r="59" spans="1:46" s="14" customFormat="1" ht="3.75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6"/>
      <c r="R59" s="96"/>
      <c r="S59" s="96"/>
      <c r="T59" s="96"/>
      <c r="U59" s="96"/>
      <c r="V59" s="96"/>
      <c r="W59" s="96"/>
      <c r="X59" s="96"/>
      <c r="Y59" s="96"/>
      <c r="Z59" s="31"/>
      <c r="AA59" s="31"/>
      <c r="AB59" s="31"/>
      <c r="AC59" s="31"/>
      <c r="AD59" s="31"/>
      <c r="AE59" s="91"/>
      <c r="AF59" s="31"/>
      <c r="AG59" s="31"/>
      <c r="AH59" s="31"/>
      <c r="AI59" s="31"/>
      <c r="AJ59" s="31"/>
      <c r="AK59" s="91"/>
      <c r="AL59" s="91"/>
      <c r="AM59" s="91"/>
      <c r="AN59" s="91"/>
      <c r="AO59" s="91"/>
      <c r="AP59" s="91"/>
      <c r="AQ59" s="91"/>
      <c r="AR59" s="91"/>
      <c r="AS59" s="15"/>
      <c r="AT59" s="15"/>
    </row>
    <row r="60" spans="1:46" s="14" customFormat="1" ht="12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6"/>
      <c r="R60" s="96"/>
      <c r="S60" s="96"/>
      <c r="T60" s="96"/>
      <c r="U60" s="96"/>
      <c r="V60" s="96"/>
      <c r="W60" s="96"/>
      <c r="X60" s="96"/>
      <c r="Y60" s="96"/>
      <c r="Z60" s="31"/>
      <c r="AA60" s="31"/>
      <c r="AB60" s="31"/>
      <c r="AC60" s="31"/>
      <c r="AD60" s="31"/>
      <c r="AE60" s="91"/>
      <c r="AF60" s="31"/>
      <c r="AG60" s="31"/>
      <c r="AH60" s="31"/>
      <c r="AI60" s="31"/>
      <c r="AJ60" s="31"/>
      <c r="AK60" s="91"/>
      <c r="AL60" s="91"/>
      <c r="AM60" s="91"/>
      <c r="AN60" s="91"/>
      <c r="AO60" s="91"/>
      <c r="AP60" s="91"/>
      <c r="AQ60" s="91"/>
      <c r="AR60" s="91"/>
      <c r="AS60" s="15"/>
      <c r="AT60" s="15"/>
    </row>
    <row r="61" spans="2:36" s="11" customFormat="1" ht="12.75" customHeight="1">
      <c r="B61" s="321" t="s">
        <v>310</v>
      </c>
      <c r="C61" s="374" t="s">
        <v>311</v>
      </c>
      <c r="D61" s="375"/>
      <c r="E61" s="375"/>
      <c r="F61" s="375"/>
      <c r="G61" s="319"/>
      <c r="H61" s="319"/>
      <c r="I61" s="319"/>
      <c r="J61" s="319"/>
      <c r="K61" s="10"/>
      <c r="L61" s="10"/>
      <c r="M61" s="10"/>
      <c r="N61" s="10"/>
      <c r="O61" s="10"/>
      <c r="P61" s="10"/>
      <c r="Q61" s="29"/>
      <c r="R61" s="826"/>
      <c r="S61" s="826"/>
      <c r="T61" s="826"/>
      <c r="U61" s="826"/>
      <c r="V61" s="826"/>
      <c r="W61" s="826"/>
      <c r="X61" s="826"/>
      <c r="Y61" s="29"/>
      <c r="Z61" s="828"/>
      <c r="AA61" s="828"/>
      <c r="AB61" s="828"/>
      <c r="AC61" s="828"/>
      <c r="AD61" s="828"/>
      <c r="AF61" s="828"/>
      <c r="AG61" s="828"/>
      <c r="AH61" s="828"/>
      <c r="AI61" s="828"/>
      <c r="AJ61" s="828"/>
    </row>
    <row r="62" spans="1:46" s="14" customFormat="1" ht="12">
      <c r="A62" s="93"/>
      <c r="B62" s="94" t="s">
        <v>203</v>
      </c>
      <c r="C62" s="94"/>
      <c r="D62" s="94"/>
      <c r="E62" s="94"/>
      <c r="F62" s="94"/>
      <c r="G62" s="94"/>
      <c r="H62" s="93"/>
      <c r="I62" s="93"/>
      <c r="J62" s="93"/>
      <c r="K62" s="93"/>
      <c r="L62" s="93"/>
      <c r="M62" s="93"/>
      <c r="N62" s="93"/>
      <c r="O62" s="93"/>
      <c r="P62" s="93"/>
      <c r="Q62" s="96"/>
      <c r="R62" s="96"/>
      <c r="S62" s="96"/>
      <c r="T62" s="96"/>
      <c r="U62" s="96"/>
      <c r="V62" s="96"/>
      <c r="W62" s="96"/>
      <c r="X62" s="96"/>
      <c r="Y62" s="96"/>
      <c r="Z62" s="31"/>
      <c r="AA62" s="31"/>
      <c r="AB62" s="31"/>
      <c r="AC62" s="31"/>
      <c r="AD62" s="31"/>
      <c r="AE62" s="91"/>
      <c r="AF62" s="31"/>
      <c r="AG62" s="31"/>
      <c r="AH62" s="31"/>
      <c r="AI62" s="31"/>
      <c r="AJ62" s="31"/>
      <c r="AK62" s="91"/>
      <c r="AL62" s="91"/>
      <c r="AM62" s="91"/>
      <c r="AN62" s="91"/>
      <c r="AO62" s="91"/>
      <c r="AP62" s="91"/>
      <c r="AQ62" s="91"/>
      <c r="AR62" s="91"/>
      <c r="AS62" s="15"/>
      <c r="AT62" s="15"/>
    </row>
    <row r="63" spans="2:36" s="11" customFormat="1" ht="15" customHeight="1">
      <c r="B63" s="329">
        <v>1</v>
      </c>
      <c r="C63" s="826"/>
      <c r="D63" s="826"/>
      <c r="E63" s="826"/>
      <c r="F63" s="826"/>
      <c r="G63" s="826"/>
      <c r="H63" s="826"/>
      <c r="I63" s="826"/>
      <c r="J63" s="826"/>
      <c r="K63" s="826"/>
      <c r="L63" s="826"/>
      <c r="M63" s="826"/>
      <c r="N63" s="826"/>
      <c r="O63" s="826"/>
      <c r="P63" s="826"/>
      <c r="Q63" s="29"/>
      <c r="R63" s="826"/>
      <c r="S63" s="826"/>
      <c r="T63" s="826"/>
      <c r="U63" s="826"/>
      <c r="V63" s="826"/>
      <c r="W63" s="826"/>
      <c r="X63" s="826"/>
      <c r="Y63" s="29"/>
      <c r="Z63" s="828"/>
      <c r="AA63" s="828"/>
      <c r="AB63" s="828"/>
      <c r="AC63" s="828"/>
      <c r="AD63" s="828"/>
      <c r="AF63" s="828"/>
      <c r="AG63" s="828"/>
      <c r="AH63" s="828"/>
      <c r="AI63" s="828"/>
      <c r="AJ63" s="828"/>
    </row>
    <row r="64" spans="2:36" s="11" customFormat="1" ht="15" customHeight="1">
      <c r="B64" s="329">
        <v>2</v>
      </c>
      <c r="C64" s="826"/>
      <c r="D64" s="826"/>
      <c r="E64" s="826"/>
      <c r="F64" s="826"/>
      <c r="G64" s="826"/>
      <c r="H64" s="826"/>
      <c r="I64" s="826"/>
      <c r="J64" s="826"/>
      <c r="K64" s="826"/>
      <c r="L64" s="826"/>
      <c r="M64" s="826"/>
      <c r="N64" s="826"/>
      <c r="O64" s="826"/>
      <c r="P64" s="826"/>
      <c r="Q64" s="29"/>
      <c r="R64" s="826"/>
      <c r="S64" s="826"/>
      <c r="T64" s="826"/>
      <c r="U64" s="826"/>
      <c r="V64" s="826"/>
      <c r="W64" s="826"/>
      <c r="X64" s="826"/>
      <c r="Y64" s="29"/>
      <c r="Z64" s="828"/>
      <c r="AA64" s="828"/>
      <c r="AB64" s="828"/>
      <c r="AC64" s="828"/>
      <c r="AD64" s="828"/>
      <c r="AF64" s="828"/>
      <c r="AG64" s="828"/>
      <c r="AH64" s="828"/>
      <c r="AI64" s="828"/>
      <c r="AJ64" s="828"/>
    </row>
    <row r="65" spans="2:36" s="11" customFormat="1" ht="15" customHeight="1">
      <c r="B65" s="329">
        <v>3</v>
      </c>
      <c r="C65" s="826"/>
      <c r="D65" s="826"/>
      <c r="E65" s="826"/>
      <c r="F65" s="826"/>
      <c r="G65" s="826"/>
      <c r="H65" s="826"/>
      <c r="I65" s="826"/>
      <c r="J65" s="826"/>
      <c r="K65" s="826"/>
      <c r="L65" s="826"/>
      <c r="M65" s="826"/>
      <c r="N65" s="826"/>
      <c r="O65" s="826"/>
      <c r="P65" s="826"/>
      <c r="Q65" s="29"/>
      <c r="R65" s="826"/>
      <c r="S65" s="826"/>
      <c r="T65" s="826"/>
      <c r="U65" s="826"/>
      <c r="V65" s="826"/>
      <c r="W65" s="826"/>
      <c r="X65" s="826"/>
      <c r="Y65" s="29"/>
      <c r="Z65" s="828"/>
      <c r="AA65" s="828"/>
      <c r="AB65" s="828"/>
      <c r="AC65" s="828"/>
      <c r="AD65" s="828"/>
      <c r="AF65" s="828"/>
      <c r="AG65" s="828"/>
      <c r="AH65" s="828"/>
      <c r="AI65" s="828"/>
      <c r="AJ65" s="828"/>
    </row>
    <row r="66" spans="2:36" s="11" customFormat="1" ht="15" customHeight="1">
      <c r="B66" s="329">
        <v>4</v>
      </c>
      <c r="C66" s="826"/>
      <c r="D66" s="826"/>
      <c r="E66" s="826"/>
      <c r="F66" s="826"/>
      <c r="G66" s="826"/>
      <c r="H66" s="826"/>
      <c r="I66" s="826"/>
      <c r="J66" s="826"/>
      <c r="K66" s="826"/>
      <c r="L66" s="826"/>
      <c r="M66" s="826"/>
      <c r="N66" s="826"/>
      <c r="O66" s="826"/>
      <c r="P66" s="826"/>
      <c r="Q66" s="29"/>
      <c r="R66" s="826"/>
      <c r="S66" s="826"/>
      <c r="T66" s="826"/>
      <c r="U66" s="826"/>
      <c r="V66" s="826"/>
      <c r="W66" s="826"/>
      <c r="X66" s="826"/>
      <c r="Y66" s="29"/>
      <c r="Z66" s="828"/>
      <c r="AA66" s="828"/>
      <c r="AB66" s="828"/>
      <c r="AC66" s="828"/>
      <c r="AD66" s="828"/>
      <c r="AF66" s="828"/>
      <c r="AG66" s="828"/>
      <c r="AH66" s="828"/>
      <c r="AI66" s="828"/>
      <c r="AJ66" s="828"/>
    </row>
    <row r="67" spans="2:36" s="11" customFormat="1" ht="15" customHeight="1">
      <c r="B67" s="329">
        <v>5</v>
      </c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6"/>
      <c r="N67" s="826"/>
      <c r="O67" s="826"/>
      <c r="P67" s="826"/>
      <c r="Q67" s="29"/>
      <c r="R67" s="826"/>
      <c r="S67" s="826"/>
      <c r="T67" s="826"/>
      <c r="U67" s="826"/>
      <c r="V67" s="826"/>
      <c r="W67" s="826"/>
      <c r="X67" s="826"/>
      <c r="Y67" s="29"/>
      <c r="Z67" s="828"/>
      <c r="AA67" s="828"/>
      <c r="AB67" s="828"/>
      <c r="AC67" s="828"/>
      <c r="AD67" s="828"/>
      <c r="AF67" s="828"/>
      <c r="AG67" s="828"/>
      <c r="AH67" s="828"/>
      <c r="AI67" s="828"/>
      <c r="AJ67" s="828"/>
    </row>
    <row r="68" spans="2:36" s="11" customFormat="1" ht="15" customHeight="1">
      <c r="B68" s="403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29"/>
      <c r="R68" s="401"/>
      <c r="S68" s="401"/>
      <c r="T68" s="401"/>
      <c r="U68" s="401"/>
      <c r="V68" s="401"/>
      <c r="W68" s="401"/>
      <c r="X68" s="401"/>
      <c r="Y68" s="29"/>
      <c r="Z68" s="402"/>
      <c r="AA68" s="402"/>
      <c r="AB68" s="402"/>
      <c r="AC68" s="402"/>
      <c r="AD68" s="402"/>
      <c r="AF68" s="402"/>
      <c r="AG68" s="402"/>
      <c r="AH68" s="402"/>
      <c r="AI68" s="402"/>
      <c r="AJ68" s="402"/>
    </row>
    <row r="69" spans="17:39" s="14" customFormat="1" ht="12">
      <c r="Q69" s="29"/>
      <c r="R69" s="833"/>
      <c r="S69" s="833"/>
      <c r="T69" s="833"/>
      <c r="U69" s="833"/>
      <c r="V69" s="833"/>
      <c r="W69" s="833"/>
      <c r="X69" s="833"/>
      <c r="Y69" s="96"/>
      <c r="Z69" s="775"/>
      <c r="AA69" s="775"/>
      <c r="AB69" s="775"/>
      <c r="AC69" s="775"/>
      <c r="AD69" s="775"/>
      <c r="AE69" s="91"/>
      <c r="AF69" s="775"/>
      <c r="AG69" s="775"/>
      <c r="AH69" s="775"/>
      <c r="AI69" s="775"/>
      <c r="AJ69" s="775"/>
      <c r="AK69" s="91"/>
      <c r="AL69" s="15"/>
      <c r="AM69" s="15"/>
    </row>
    <row r="70" spans="2:46" s="14" customFormat="1" ht="12.75">
      <c r="B70" s="14" t="s">
        <v>312</v>
      </c>
      <c r="Q70" s="29"/>
      <c r="R70" s="834">
        <v>0</v>
      </c>
      <c r="S70" s="834"/>
      <c r="T70" s="834"/>
      <c r="U70" s="834"/>
      <c r="V70" s="834"/>
      <c r="W70" s="834"/>
      <c r="X70" s="834"/>
      <c r="Y70" s="144"/>
      <c r="Z70" s="144" t="s">
        <v>332</v>
      </c>
      <c r="AA70" s="31"/>
      <c r="AB70" s="31"/>
      <c r="AC70" s="31"/>
      <c r="AD70" s="31"/>
      <c r="AE70" s="91"/>
      <c r="AF70" s="31"/>
      <c r="AG70" s="31"/>
      <c r="AH70" s="31"/>
      <c r="AI70" s="31"/>
      <c r="AJ70" s="31"/>
      <c r="AK70" s="91"/>
      <c r="AL70" s="91"/>
      <c r="AM70" s="91"/>
      <c r="AN70" s="91"/>
      <c r="AO70" s="91"/>
      <c r="AP70" s="91"/>
      <c r="AQ70" s="91"/>
      <c r="AR70" s="91"/>
      <c r="AS70" s="15"/>
      <c r="AT70" s="15"/>
    </row>
    <row r="71" spans="17:46" s="14" customFormat="1" ht="3.75" customHeight="1">
      <c r="Q71" s="29"/>
      <c r="R71" s="358"/>
      <c r="S71" s="358"/>
      <c r="T71" s="358"/>
      <c r="U71" s="358"/>
      <c r="V71" s="358"/>
      <c r="W71" s="358"/>
      <c r="X71" s="358"/>
      <c r="Y71" s="96"/>
      <c r="Z71" s="31"/>
      <c r="AA71" s="31"/>
      <c r="AB71" s="31"/>
      <c r="AC71" s="31"/>
      <c r="AD71" s="31"/>
      <c r="AE71" s="91"/>
      <c r="AF71" s="31"/>
      <c r="AG71" s="31"/>
      <c r="AH71" s="31"/>
      <c r="AI71" s="31"/>
      <c r="AJ71" s="31"/>
      <c r="AK71" s="91"/>
      <c r="AL71" s="91"/>
      <c r="AM71" s="91"/>
      <c r="AN71" s="91"/>
      <c r="AO71" s="91"/>
      <c r="AP71" s="91"/>
      <c r="AQ71" s="91"/>
      <c r="AR71" s="91"/>
      <c r="AS71" s="15"/>
      <c r="AT71" s="15"/>
    </row>
    <row r="72" spans="2:46" s="14" customFormat="1" ht="12.75">
      <c r="B72" s="14" t="s">
        <v>313</v>
      </c>
      <c r="Q72" s="29"/>
      <c r="R72" s="834">
        <v>0</v>
      </c>
      <c r="S72" s="834"/>
      <c r="T72" s="834"/>
      <c r="U72" s="834"/>
      <c r="V72" s="834"/>
      <c r="W72" s="834"/>
      <c r="X72" s="834"/>
      <c r="Y72" s="144"/>
      <c r="Z72" s="144" t="s">
        <v>332</v>
      </c>
      <c r="AA72" s="31"/>
      <c r="AB72" s="31"/>
      <c r="AC72" s="31"/>
      <c r="AD72" s="31"/>
      <c r="AE72" s="91"/>
      <c r="AF72" s="31"/>
      <c r="AG72" s="31"/>
      <c r="AH72" s="31"/>
      <c r="AI72" s="31"/>
      <c r="AJ72" s="31"/>
      <c r="AK72" s="91"/>
      <c r="AL72" s="91"/>
      <c r="AM72" s="91"/>
      <c r="AN72" s="91"/>
      <c r="AO72" s="91"/>
      <c r="AP72" s="91"/>
      <c r="AQ72" s="91"/>
      <c r="AR72" s="91"/>
      <c r="AS72" s="15"/>
      <c r="AT72" s="15"/>
    </row>
    <row r="73" spans="1:46" s="14" customFormat="1" ht="3.75" customHeight="1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6"/>
      <c r="R73" s="96"/>
      <c r="S73" s="96"/>
      <c r="T73" s="96"/>
      <c r="U73" s="96"/>
      <c r="V73" s="96"/>
      <c r="W73" s="96"/>
      <c r="X73" s="96"/>
      <c r="Y73" s="96"/>
      <c r="Z73" s="31"/>
      <c r="AA73" s="31"/>
      <c r="AB73" s="31"/>
      <c r="AC73" s="31"/>
      <c r="AD73" s="31"/>
      <c r="AE73" s="91"/>
      <c r="AF73" s="31"/>
      <c r="AG73" s="31"/>
      <c r="AH73" s="31"/>
      <c r="AI73" s="31"/>
      <c r="AJ73" s="31"/>
      <c r="AK73" s="91"/>
      <c r="AL73" s="91"/>
      <c r="AM73" s="91"/>
      <c r="AN73" s="91"/>
      <c r="AO73" s="91"/>
      <c r="AP73" s="91"/>
      <c r="AQ73" s="91"/>
      <c r="AR73" s="91"/>
      <c r="AS73" s="15"/>
      <c r="AT73" s="15"/>
    </row>
    <row r="74" spans="1:46" s="14" customFormat="1" ht="12" customHeight="1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6"/>
      <c r="R74" s="96"/>
      <c r="S74" s="96"/>
      <c r="T74" s="96"/>
      <c r="U74" s="96"/>
      <c r="V74" s="96"/>
      <c r="W74" s="96"/>
      <c r="X74" s="96"/>
      <c r="Y74" s="96"/>
      <c r="Z74" s="31"/>
      <c r="AA74" s="31"/>
      <c r="AB74" s="31"/>
      <c r="AC74" s="31"/>
      <c r="AD74" s="31"/>
      <c r="AE74" s="91"/>
      <c r="AF74" s="31"/>
      <c r="AG74" s="31"/>
      <c r="AH74" s="31"/>
      <c r="AI74" s="31"/>
      <c r="AJ74" s="31"/>
      <c r="AK74" s="91"/>
      <c r="AL74" s="91"/>
      <c r="AM74" s="91"/>
      <c r="AN74" s="91"/>
      <c r="AO74" s="91"/>
      <c r="AP74" s="91"/>
      <c r="AQ74" s="91"/>
      <c r="AR74" s="91"/>
      <c r="AS74" s="15"/>
      <c r="AT74" s="15"/>
    </row>
    <row r="75" spans="1:46" s="14" customFormat="1" ht="12" customHeight="1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6"/>
      <c r="R75" s="96"/>
      <c r="S75" s="96"/>
      <c r="T75" s="96"/>
      <c r="U75" s="96"/>
      <c r="V75" s="96"/>
      <c r="W75" s="96"/>
      <c r="X75" s="96"/>
      <c r="Y75" s="96"/>
      <c r="Z75" s="31"/>
      <c r="AA75" s="31"/>
      <c r="AB75" s="31"/>
      <c r="AC75" s="31"/>
      <c r="AD75" s="31"/>
      <c r="AE75" s="91"/>
      <c r="AF75" s="31"/>
      <c r="AG75" s="31"/>
      <c r="AH75" s="31"/>
      <c r="AI75" s="31"/>
      <c r="AJ75" s="31"/>
      <c r="AK75" s="91"/>
      <c r="AL75" s="91"/>
      <c r="AM75" s="91"/>
      <c r="AN75" s="91"/>
      <c r="AO75" s="91"/>
      <c r="AP75" s="91"/>
      <c r="AQ75" s="91"/>
      <c r="AR75" s="91"/>
      <c r="AS75" s="15"/>
      <c r="AT75" s="15"/>
    </row>
    <row r="76" spans="2:37" s="320" customFormat="1" ht="15">
      <c r="B76" s="321" t="s">
        <v>162</v>
      </c>
      <c r="C76" s="322" t="s">
        <v>314</v>
      </c>
      <c r="D76" s="321"/>
      <c r="E76" s="321"/>
      <c r="F76" s="321"/>
      <c r="G76" s="321"/>
      <c r="H76" s="323"/>
      <c r="I76" s="324"/>
      <c r="J76" s="324"/>
      <c r="K76" s="324"/>
      <c r="L76" s="324"/>
      <c r="M76" s="324"/>
      <c r="N76" s="324"/>
      <c r="O76" s="324"/>
      <c r="P76" s="324"/>
      <c r="Q76" s="325"/>
      <c r="R76" s="836"/>
      <c r="S76" s="836"/>
      <c r="T76" s="836"/>
      <c r="U76" s="836"/>
      <c r="V76" s="836"/>
      <c r="W76" s="836"/>
      <c r="X76" s="836"/>
      <c r="Y76" s="326"/>
      <c r="Z76" s="832"/>
      <c r="AA76" s="832"/>
      <c r="AB76" s="832"/>
      <c r="AC76" s="832"/>
      <c r="AD76" s="832"/>
      <c r="AE76" s="327"/>
      <c r="AF76" s="832"/>
      <c r="AG76" s="832"/>
      <c r="AH76" s="832"/>
      <c r="AI76" s="832"/>
      <c r="AJ76" s="832"/>
      <c r="AK76" s="328"/>
    </row>
    <row r="77" spans="1:46" s="14" customFormat="1" ht="12">
      <c r="A77" s="93"/>
      <c r="B77" s="94" t="s">
        <v>203</v>
      </c>
      <c r="C77" s="94"/>
      <c r="D77" s="94"/>
      <c r="E77" s="94"/>
      <c r="F77" s="94"/>
      <c r="G77" s="94"/>
      <c r="H77" s="93"/>
      <c r="I77" s="93"/>
      <c r="J77" s="93"/>
      <c r="K77" s="93"/>
      <c r="L77" s="93"/>
      <c r="M77" s="93"/>
      <c r="N77" s="93"/>
      <c r="O77" s="93"/>
      <c r="P77" s="93"/>
      <c r="Q77" s="96"/>
      <c r="R77" s="96"/>
      <c r="S77" s="96"/>
      <c r="T77" s="96"/>
      <c r="U77" s="96"/>
      <c r="V77" s="96"/>
      <c r="W77" s="96"/>
      <c r="X77" s="96"/>
      <c r="Y77" s="96"/>
      <c r="Z77" s="31"/>
      <c r="AA77" s="31"/>
      <c r="AB77" s="31"/>
      <c r="AC77" s="31"/>
      <c r="AD77" s="31"/>
      <c r="AE77" s="91"/>
      <c r="AF77" s="31"/>
      <c r="AG77" s="31"/>
      <c r="AH77" s="31"/>
      <c r="AI77" s="31"/>
      <c r="AJ77" s="31"/>
      <c r="AK77" s="91"/>
      <c r="AL77" s="91"/>
      <c r="AM77" s="91"/>
      <c r="AN77" s="91"/>
      <c r="AO77" s="91"/>
      <c r="AP77" s="91"/>
      <c r="AQ77" s="91"/>
      <c r="AR77" s="91"/>
      <c r="AS77" s="15"/>
      <c r="AT77" s="15"/>
    </row>
    <row r="78" spans="2:36" s="11" customFormat="1" ht="15" customHeight="1">
      <c r="B78" s="329">
        <v>1</v>
      </c>
      <c r="C78" s="826"/>
      <c r="D78" s="826"/>
      <c r="E78" s="826"/>
      <c r="F78" s="826"/>
      <c r="G78" s="826"/>
      <c r="H78" s="826"/>
      <c r="I78" s="826"/>
      <c r="J78" s="826"/>
      <c r="K78" s="826"/>
      <c r="L78" s="826"/>
      <c r="M78" s="826"/>
      <c r="N78" s="826"/>
      <c r="O78" s="826"/>
      <c r="P78" s="826"/>
      <c r="Q78" s="29"/>
      <c r="R78" s="826"/>
      <c r="S78" s="826"/>
      <c r="T78" s="826"/>
      <c r="U78" s="826"/>
      <c r="V78" s="826"/>
      <c r="W78" s="826"/>
      <c r="X78" s="826"/>
      <c r="Y78" s="29"/>
      <c r="Z78" s="828"/>
      <c r="AA78" s="828"/>
      <c r="AB78" s="828"/>
      <c r="AC78" s="828"/>
      <c r="AD78" s="828"/>
      <c r="AF78" s="828"/>
      <c r="AG78" s="828"/>
      <c r="AH78" s="828"/>
      <c r="AI78" s="828"/>
      <c r="AJ78" s="828"/>
    </row>
    <row r="79" spans="2:36" s="11" customFormat="1" ht="15" customHeight="1">
      <c r="B79" s="329">
        <v>2</v>
      </c>
      <c r="C79" s="826"/>
      <c r="D79" s="826"/>
      <c r="E79" s="826"/>
      <c r="F79" s="826"/>
      <c r="G79" s="826"/>
      <c r="H79" s="826"/>
      <c r="I79" s="826"/>
      <c r="J79" s="826"/>
      <c r="K79" s="826"/>
      <c r="L79" s="826"/>
      <c r="M79" s="826"/>
      <c r="N79" s="826"/>
      <c r="O79" s="826"/>
      <c r="P79" s="826"/>
      <c r="Q79" s="29"/>
      <c r="R79" s="826"/>
      <c r="S79" s="826"/>
      <c r="T79" s="826"/>
      <c r="U79" s="826"/>
      <c r="V79" s="826"/>
      <c r="W79" s="826"/>
      <c r="X79" s="826"/>
      <c r="Y79" s="29"/>
      <c r="Z79" s="828"/>
      <c r="AA79" s="828"/>
      <c r="AB79" s="828"/>
      <c r="AC79" s="828"/>
      <c r="AD79" s="828"/>
      <c r="AF79" s="827"/>
      <c r="AG79" s="827"/>
      <c r="AH79" s="827"/>
      <c r="AI79" s="827"/>
      <c r="AJ79" s="827"/>
    </row>
    <row r="80" spans="2:36" s="11" customFormat="1" ht="15" customHeight="1">
      <c r="B80" s="329">
        <v>3</v>
      </c>
      <c r="C80" s="826"/>
      <c r="D80" s="826"/>
      <c r="E80" s="826"/>
      <c r="F80" s="826"/>
      <c r="G80" s="826"/>
      <c r="H80" s="826"/>
      <c r="I80" s="826"/>
      <c r="J80" s="826"/>
      <c r="K80" s="826"/>
      <c r="L80" s="826"/>
      <c r="M80" s="826"/>
      <c r="N80" s="826"/>
      <c r="O80" s="826"/>
      <c r="P80" s="826"/>
      <c r="Q80" s="29"/>
      <c r="R80" s="826"/>
      <c r="S80" s="826"/>
      <c r="T80" s="826"/>
      <c r="U80" s="826"/>
      <c r="V80" s="826"/>
      <c r="W80" s="826"/>
      <c r="X80" s="826"/>
      <c r="Y80" s="29"/>
      <c r="Z80" s="828"/>
      <c r="AA80" s="828"/>
      <c r="AB80" s="828"/>
      <c r="AC80" s="828"/>
      <c r="AD80" s="828"/>
      <c r="AF80" s="827"/>
      <c r="AG80" s="827"/>
      <c r="AH80" s="827"/>
      <c r="AI80" s="827"/>
      <c r="AJ80" s="827"/>
    </row>
    <row r="81" spans="2:36" s="11" customFormat="1" ht="15" customHeight="1">
      <c r="B81" s="329">
        <v>4</v>
      </c>
      <c r="C81" s="826"/>
      <c r="D81" s="826"/>
      <c r="E81" s="826"/>
      <c r="F81" s="826"/>
      <c r="G81" s="826"/>
      <c r="H81" s="826"/>
      <c r="I81" s="826"/>
      <c r="J81" s="826"/>
      <c r="K81" s="826"/>
      <c r="L81" s="826"/>
      <c r="M81" s="826"/>
      <c r="N81" s="826"/>
      <c r="O81" s="826"/>
      <c r="P81" s="826"/>
      <c r="Q81" s="29"/>
      <c r="R81" s="826"/>
      <c r="S81" s="826"/>
      <c r="T81" s="826"/>
      <c r="U81" s="826"/>
      <c r="V81" s="826"/>
      <c r="W81" s="826"/>
      <c r="X81" s="826"/>
      <c r="Y81" s="29"/>
      <c r="Z81" s="828"/>
      <c r="AA81" s="828"/>
      <c r="AB81" s="828"/>
      <c r="AC81" s="828"/>
      <c r="AD81" s="828"/>
      <c r="AF81" s="827"/>
      <c r="AG81" s="827"/>
      <c r="AH81" s="827"/>
      <c r="AI81" s="827"/>
      <c r="AJ81" s="827"/>
    </row>
    <row r="82" spans="2:36" s="11" customFormat="1" ht="15" customHeight="1">
      <c r="B82" s="329">
        <v>5</v>
      </c>
      <c r="C82" s="826"/>
      <c r="D82" s="826"/>
      <c r="E82" s="826"/>
      <c r="F82" s="826"/>
      <c r="G82" s="826"/>
      <c r="H82" s="826"/>
      <c r="I82" s="826"/>
      <c r="J82" s="826"/>
      <c r="K82" s="826"/>
      <c r="L82" s="826"/>
      <c r="M82" s="826"/>
      <c r="N82" s="826"/>
      <c r="O82" s="826"/>
      <c r="P82" s="826"/>
      <c r="Q82" s="29"/>
      <c r="R82" s="826"/>
      <c r="S82" s="826"/>
      <c r="T82" s="826"/>
      <c r="U82" s="826"/>
      <c r="V82" s="826"/>
      <c r="W82" s="826"/>
      <c r="X82" s="826"/>
      <c r="Y82" s="29"/>
      <c r="Z82" s="828"/>
      <c r="AA82" s="828"/>
      <c r="AB82" s="828"/>
      <c r="AC82" s="828"/>
      <c r="AD82" s="828"/>
      <c r="AF82" s="827"/>
      <c r="AG82" s="827"/>
      <c r="AH82" s="827"/>
      <c r="AI82" s="827"/>
      <c r="AJ82" s="827"/>
    </row>
    <row r="83" spans="2:36" s="11" customFormat="1" ht="15" customHeight="1">
      <c r="B83" s="329">
        <v>6</v>
      </c>
      <c r="C83" s="826"/>
      <c r="D83" s="826"/>
      <c r="E83" s="826"/>
      <c r="F83" s="826"/>
      <c r="G83" s="826"/>
      <c r="H83" s="826"/>
      <c r="I83" s="826"/>
      <c r="J83" s="826"/>
      <c r="K83" s="826"/>
      <c r="L83" s="826"/>
      <c r="M83" s="826"/>
      <c r="N83" s="826"/>
      <c r="O83" s="826"/>
      <c r="P83" s="826"/>
      <c r="Q83" s="29"/>
      <c r="R83" s="826"/>
      <c r="S83" s="826"/>
      <c r="T83" s="826"/>
      <c r="U83" s="826"/>
      <c r="V83" s="826"/>
      <c r="W83" s="826"/>
      <c r="X83" s="826"/>
      <c r="Y83" s="29"/>
      <c r="Z83" s="828"/>
      <c r="AA83" s="828"/>
      <c r="AB83" s="828"/>
      <c r="AC83" s="828"/>
      <c r="AD83" s="828"/>
      <c r="AF83" s="827"/>
      <c r="AG83" s="827"/>
      <c r="AH83" s="827"/>
      <c r="AI83" s="827"/>
      <c r="AJ83" s="827"/>
    </row>
    <row r="84" spans="2:36" s="11" customFormat="1" ht="15" customHeight="1">
      <c r="B84" s="329">
        <v>7</v>
      </c>
      <c r="C84" s="826"/>
      <c r="D84" s="826"/>
      <c r="E84" s="826"/>
      <c r="F84" s="826"/>
      <c r="G84" s="826"/>
      <c r="H84" s="826"/>
      <c r="I84" s="826"/>
      <c r="J84" s="826"/>
      <c r="K84" s="826"/>
      <c r="L84" s="826"/>
      <c r="M84" s="826"/>
      <c r="N84" s="826"/>
      <c r="O84" s="826"/>
      <c r="P84" s="826"/>
      <c r="Q84" s="29"/>
      <c r="R84" s="826"/>
      <c r="S84" s="826"/>
      <c r="T84" s="826"/>
      <c r="U84" s="826"/>
      <c r="V84" s="826"/>
      <c r="W84" s="826"/>
      <c r="X84" s="826"/>
      <c r="Y84" s="29"/>
      <c r="Z84" s="828"/>
      <c r="AA84" s="828"/>
      <c r="AB84" s="828"/>
      <c r="AC84" s="828"/>
      <c r="AD84" s="828"/>
      <c r="AF84" s="827"/>
      <c r="AG84" s="827"/>
      <c r="AH84" s="827"/>
      <c r="AI84" s="827"/>
      <c r="AJ84" s="827"/>
    </row>
    <row r="85" spans="2:36" s="11" customFormat="1" ht="15" customHeight="1">
      <c r="B85" s="329">
        <v>8</v>
      </c>
      <c r="C85" s="826"/>
      <c r="D85" s="826"/>
      <c r="E85" s="826"/>
      <c r="F85" s="826"/>
      <c r="G85" s="826"/>
      <c r="H85" s="826"/>
      <c r="I85" s="826"/>
      <c r="J85" s="826"/>
      <c r="K85" s="826"/>
      <c r="L85" s="826"/>
      <c r="M85" s="826"/>
      <c r="N85" s="826"/>
      <c r="O85" s="826"/>
      <c r="P85" s="826"/>
      <c r="Q85" s="29"/>
      <c r="R85" s="826"/>
      <c r="S85" s="826"/>
      <c r="T85" s="826"/>
      <c r="U85" s="826"/>
      <c r="V85" s="826"/>
      <c r="W85" s="826"/>
      <c r="X85" s="826"/>
      <c r="Y85" s="29"/>
      <c r="Z85" s="828"/>
      <c r="AA85" s="828"/>
      <c r="AB85" s="828"/>
      <c r="AC85" s="828"/>
      <c r="AD85" s="828"/>
      <c r="AF85" s="827"/>
      <c r="AG85" s="827"/>
      <c r="AH85" s="827"/>
      <c r="AI85" s="827"/>
      <c r="AJ85" s="827"/>
    </row>
    <row r="86" spans="2:36" s="11" customFormat="1" ht="15" customHeight="1">
      <c r="B86" s="329">
        <v>9</v>
      </c>
      <c r="C86" s="826"/>
      <c r="D86" s="826"/>
      <c r="E86" s="826"/>
      <c r="F86" s="826"/>
      <c r="G86" s="826"/>
      <c r="H86" s="826"/>
      <c r="I86" s="826"/>
      <c r="J86" s="826"/>
      <c r="K86" s="826"/>
      <c r="L86" s="826"/>
      <c r="M86" s="826"/>
      <c r="N86" s="826"/>
      <c r="O86" s="826"/>
      <c r="P86" s="826"/>
      <c r="Q86" s="29"/>
      <c r="R86" s="826"/>
      <c r="S86" s="826"/>
      <c r="T86" s="826"/>
      <c r="U86" s="826"/>
      <c r="V86" s="826"/>
      <c r="W86" s="826"/>
      <c r="X86" s="826"/>
      <c r="Y86" s="29"/>
      <c r="Z86" s="828"/>
      <c r="AA86" s="828"/>
      <c r="AB86" s="828"/>
      <c r="AC86" s="828"/>
      <c r="AD86" s="828"/>
      <c r="AF86" s="827"/>
      <c r="AG86" s="827"/>
      <c r="AH86" s="827"/>
      <c r="AI86" s="827"/>
      <c r="AJ86" s="827"/>
    </row>
    <row r="87" spans="2:36" s="11" customFormat="1" ht="15" customHeight="1">
      <c r="B87" s="329">
        <v>10</v>
      </c>
      <c r="C87" s="826"/>
      <c r="D87" s="826"/>
      <c r="E87" s="826"/>
      <c r="F87" s="826"/>
      <c r="G87" s="826"/>
      <c r="H87" s="826"/>
      <c r="I87" s="826"/>
      <c r="J87" s="826"/>
      <c r="K87" s="826"/>
      <c r="L87" s="826"/>
      <c r="M87" s="826"/>
      <c r="N87" s="826"/>
      <c r="O87" s="826"/>
      <c r="P87" s="826"/>
      <c r="Q87" s="29"/>
      <c r="R87" s="826"/>
      <c r="S87" s="826"/>
      <c r="T87" s="826"/>
      <c r="U87" s="826"/>
      <c r="V87" s="826"/>
      <c r="W87" s="826"/>
      <c r="X87" s="826"/>
      <c r="Y87" s="29"/>
      <c r="Z87" s="828"/>
      <c r="AA87" s="828"/>
      <c r="AB87" s="828"/>
      <c r="AC87" s="828"/>
      <c r="AD87" s="828"/>
      <c r="AF87" s="827"/>
      <c r="AG87" s="827"/>
      <c r="AH87" s="827"/>
      <c r="AI87" s="827"/>
      <c r="AJ87" s="827"/>
    </row>
    <row r="88" spans="2:36" s="11" customFormat="1" ht="15" customHeight="1">
      <c r="B88" s="329">
        <v>11</v>
      </c>
      <c r="C88" s="826"/>
      <c r="D88" s="826"/>
      <c r="E88" s="826"/>
      <c r="F88" s="826"/>
      <c r="G88" s="826"/>
      <c r="H88" s="826"/>
      <c r="I88" s="826"/>
      <c r="J88" s="826"/>
      <c r="K88" s="826"/>
      <c r="L88" s="826"/>
      <c r="M88" s="826"/>
      <c r="N88" s="826"/>
      <c r="O88" s="826"/>
      <c r="P88" s="826"/>
      <c r="Q88" s="29"/>
      <c r="R88" s="826"/>
      <c r="S88" s="826"/>
      <c r="T88" s="826"/>
      <c r="U88" s="826"/>
      <c r="V88" s="826"/>
      <c r="W88" s="826"/>
      <c r="X88" s="826"/>
      <c r="Y88" s="29"/>
      <c r="Z88" s="828"/>
      <c r="AA88" s="828"/>
      <c r="AB88" s="828"/>
      <c r="AC88" s="828"/>
      <c r="AD88" s="828"/>
      <c r="AF88" s="827"/>
      <c r="AG88" s="827"/>
      <c r="AH88" s="827"/>
      <c r="AI88" s="827"/>
      <c r="AJ88" s="827"/>
    </row>
    <row r="89" spans="2:36" s="11" customFormat="1" ht="15" customHeight="1">
      <c r="B89" s="329">
        <v>12</v>
      </c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29"/>
      <c r="R89" s="826"/>
      <c r="S89" s="826"/>
      <c r="T89" s="826"/>
      <c r="U89" s="826"/>
      <c r="V89" s="826"/>
      <c r="W89" s="826"/>
      <c r="X89" s="826"/>
      <c r="Y89" s="29"/>
      <c r="Z89" s="828"/>
      <c r="AA89" s="828"/>
      <c r="AB89" s="828"/>
      <c r="AC89" s="828"/>
      <c r="AD89" s="828"/>
      <c r="AF89" s="827"/>
      <c r="AG89" s="827"/>
      <c r="AH89" s="827"/>
      <c r="AI89" s="827"/>
      <c r="AJ89" s="827"/>
    </row>
    <row r="90" spans="2:36" s="11" customFormat="1" ht="15" customHeight="1">
      <c r="B90" s="329">
        <v>13</v>
      </c>
      <c r="C90" s="826"/>
      <c r="D90" s="826"/>
      <c r="E90" s="826"/>
      <c r="F90" s="826"/>
      <c r="G90" s="826"/>
      <c r="H90" s="826"/>
      <c r="I90" s="826"/>
      <c r="J90" s="826"/>
      <c r="K90" s="826"/>
      <c r="L90" s="826"/>
      <c r="M90" s="826"/>
      <c r="N90" s="826"/>
      <c r="O90" s="826"/>
      <c r="P90" s="826"/>
      <c r="Q90" s="29"/>
      <c r="R90" s="826"/>
      <c r="S90" s="826"/>
      <c r="T90" s="826"/>
      <c r="U90" s="826"/>
      <c r="V90" s="826"/>
      <c r="W90" s="826"/>
      <c r="X90" s="826"/>
      <c r="Y90" s="29"/>
      <c r="Z90" s="828"/>
      <c r="AA90" s="828"/>
      <c r="AB90" s="828"/>
      <c r="AC90" s="828"/>
      <c r="AD90" s="828"/>
      <c r="AF90" s="827"/>
      <c r="AG90" s="827"/>
      <c r="AH90" s="827"/>
      <c r="AI90" s="827"/>
      <c r="AJ90" s="827"/>
    </row>
    <row r="91" spans="2:36" s="11" customFormat="1" ht="15" customHeight="1">
      <c r="B91" s="329">
        <v>14</v>
      </c>
      <c r="C91" s="826"/>
      <c r="D91" s="826"/>
      <c r="E91" s="826"/>
      <c r="F91" s="826"/>
      <c r="G91" s="826"/>
      <c r="H91" s="826"/>
      <c r="I91" s="826"/>
      <c r="J91" s="826"/>
      <c r="K91" s="826"/>
      <c r="L91" s="826"/>
      <c r="M91" s="826"/>
      <c r="N91" s="826"/>
      <c r="O91" s="826"/>
      <c r="P91" s="826"/>
      <c r="Q91" s="29"/>
      <c r="R91" s="826"/>
      <c r="S91" s="826"/>
      <c r="T91" s="826"/>
      <c r="U91" s="826"/>
      <c r="V91" s="826"/>
      <c r="W91" s="826"/>
      <c r="X91" s="826"/>
      <c r="Y91" s="29"/>
      <c r="Z91" s="828"/>
      <c r="AA91" s="828"/>
      <c r="AB91" s="828"/>
      <c r="AC91" s="828"/>
      <c r="AD91" s="828"/>
      <c r="AF91" s="827"/>
      <c r="AG91" s="827"/>
      <c r="AH91" s="827"/>
      <c r="AI91" s="827"/>
      <c r="AJ91" s="827"/>
    </row>
    <row r="92" spans="2:36" s="11" customFormat="1" ht="15" customHeight="1">
      <c r="B92" s="329">
        <v>15</v>
      </c>
      <c r="C92" s="826"/>
      <c r="D92" s="826"/>
      <c r="E92" s="826"/>
      <c r="F92" s="826"/>
      <c r="G92" s="826"/>
      <c r="H92" s="826"/>
      <c r="I92" s="826"/>
      <c r="J92" s="826"/>
      <c r="K92" s="826"/>
      <c r="L92" s="826"/>
      <c r="M92" s="826"/>
      <c r="N92" s="826"/>
      <c r="O92" s="826"/>
      <c r="P92" s="826"/>
      <c r="Q92" s="29"/>
      <c r="R92" s="826"/>
      <c r="S92" s="826"/>
      <c r="T92" s="826"/>
      <c r="U92" s="826"/>
      <c r="V92" s="826"/>
      <c r="W92" s="826"/>
      <c r="X92" s="826"/>
      <c r="Y92" s="29"/>
      <c r="Z92" s="828"/>
      <c r="AA92" s="828"/>
      <c r="AB92" s="828"/>
      <c r="AC92" s="828"/>
      <c r="AD92" s="828"/>
      <c r="AF92" s="827"/>
      <c r="AG92" s="827"/>
      <c r="AH92" s="827"/>
      <c r="AI92" s="827"/>
      <c r="AJ92" s="827"/>
    </row>
    <row r="93" spans="2:36" s="11" customFormat="1" ht="15" customHeight="1">
      <c r="B93" s="329">
        <v>16</v>
      </c>
      <c r="C93" s="826"/>
      <c r="D93" s="826"/>
      <c r="E93" s="826"/>
      <c r="F93" s="826"/>
      <c r="G93" s="826"/>
      <c r="H93" s="826"/>
      <c r="I93" s="826"/>
      <c r="J93" s="826"/>
      <c r="K93" s="826"/>
      <c r="L93" s="826"/>
      <c r="M93" s="826"/>
      <c r="N93" s="826"/>
      <c r="O93" s="826"/>
      <c r="P93" s="826"/>
      <c r="Q93" s="29"/>
      <c r="R93" s="826"/>
      <c r="S93" s="826"/>
      <c r="T93" s="826"/>
      <c r="U93" s="826"/>
      <c r="V93" s="826"/>
      <c r="W93" s="826"/>
      <c r="X93" s="826"/>
      <c r="Y93" s="29"/>
      <c r="Z93" s="828"/>
      <c r="AA93" s="828"/>
      <c r="AB93" s="828"/>
      <c r="AC93" s="828"/>
      <c r="AD93" s="828"/>
      <c r="AF93" s="827"/>
      <c r="AG93" s="827"/>
      <c r="AH93" s="827"/>
      <c r="AI93" s="827"/>
      <c r="AJ93" s="827"/>
    </row>
    <row r="94" spans="2:36" s="11" customFormat="1" ht="15" customHeight="1">
      <c r="B94" s="329">
        <v>17</v>
      </c>
      <c r="C94" s="826"/>
      <c r="D94" s="826"/>
      <c r="E94" s="826"/>
      <c r="F94" s="826"/>
      <c r="G94" s="826"/>
      <c r="H94" s="826"/>
      <c r="I94" s="826"/>
      <c r="J94" s="826"/>
      <c r="K94" s="826"/>
      <c r="L94" s="826"/>
      <c r="M94" s="826"/>
      <c r="N94" s="826"/>
      <c r="O94" s="826"/>
      <c r="P94" s="826"/>
      <c r="Q94" s="29"/>
      <c r="R94" s="826"/>
      <c r="S94" s="826"/>
      <c r="T94" s="826"/>
      <c r="U94" s="826"/>
      <c r="V94" s="826"/>
      <c r="W94" s="826"/>
      <c r="X94" s="826"/>
      <c r="Y94" s="29"/>
      <c r="Z94" s="828"/>
      <c r="AA94" s="828"/>
      <c r="AB94" s="828"/>
      <c r="AC94" s="828"/>
      <c r="AD94" s="828"/>
      <c r="AF94" s="827"/>
      <c r="AG94" s="827"/>
      <c r="AH94" s="827"/>
      <c r="AI94" s="827"/>
      <c r="AJ94" s="827"/>
    </row>
    <row r="95" spans="2:36" s="11" customFormat="1" ht="15" customHeight="1">
      <c r="B95" s="329">
        <v>18</v>
      </c>
      <c r="C95" s="826"/>
      <c r="D95" s="826"/>
      <c r="E95" s="826"/>
      <c r="F95" s="826"/>
      <c r="G95" s="826"/>
      <c r="H95" s="826"/>
      <c r="I95" s="826"/>
      <c r="J95" s="826"/>
      <c r="K95" s="826"/>
      <c r="L95" s="826"/>
      <c r="M95" s="826"/>
      <c r="N95" s="826"/>
      <c r="O95" s="826"/>
      <c r="P95" s="826"/>
      <c r="Q95" s="29"/>
      <c r="R95" s="826"/>
      <c r="S95" s="826"/>
      <c r="T95" s="826"/>
      <c r="U95" s="826"/>
      <c r="V95" s="826"/>
      <c r="W95" s="826"/>
      <c r="X95" s="826"/>
      <c r="Y95" s="29"/>
      <c r="Z95" s="828"/>
      <c r="AA95" s="828"/>
      <c r="AB95" s="828"/>
      <c r="AC95" s="828"/>
      <c r="AD95" s="828"/>
      <c r="AF95" s="827"/>
      <c r="AG95" s="827"/>
      <c r="AH95" s="827"/>
      <c r="AI95" s="827"/>
      <c r="AJ95" s="827"/>
    </row>
    <row r="96" spans="2:36" s="11" customFormat="1" ht="15" customHeight="1">
      <c r="B96" s="329">
        <v>19</v>
      </c>
      <c r="C96" s="826"/>
      <c r="D96" s="826"/>
      <c r="E96" s="826"/>
      <c r="F96" s="826"/>
      <c r="G96" s="826"/>
      <c r="H96" s="826"/>
      <c r="I96" s="826"/>
      <c r="J96" s="826"/>
      <c r="K96" s="826"/>
      <c r="L96" s="826"/>
      <c r="M96" s="826"/>
      <c r="N96" s="826"/>
      <c r="O96" s="826"/>
      <c r="P96" s="826"/>
      <c r="Q96" s="29"/>
      <c r="R96" s="826"/>
      <c r="S96" s="826"/>
      <c r="T96" s="826"/>
      <c r="U96" s="826"/>
      <c r="V96" s="826"/>
      <c r="W96" s="826"/>
      <c r="X96" s="826"/>
      <c r="Y96" s="29"/>
      <c r="Z96" s="828"/>
      <c r="AA96" s="828"/>
      <c r="AB96" s="828"/>
      <c r="AC96" s="828"/>
      <c r="AD96" s="828"/>
      <c r="AF96" s="827"/>
      <c r="AG96" s="827"/>
      <c r="AH96" s="827"/>
      <c r="AI96" s="827"/>
      <c r="AJ96" s="827"/>
    </row>
    <row r="97" spans="2:36" s="11" customFormat="1" ht="15" customHeight="1">
      <c r="B97" s="329">
        <v>20</v>
      </c>
      <c r="C97" s="826"/>
      <c r="D97" s="826"/>
      <c r="E97" s="826"/>
      <c r="F97" s="826"/>
      <c r="G97" s="826"/>
      <c r="H97" s="826"/>
      <c r="I97" s="826"/>
      <c r="J97" s="826"/>
      <c r="K97" s="826"/>
      <c r="L97" s="826"/>
      <c r="M97" s="826"/>
      <c r="N97" s="826"/>
      <c r="O97" s="826"/>
      <c r="P97" s="826"/>
      <c r="Q97" s="29"/>
      <c r="R97" s="826"/>
      <c r="S97" s="826"/>
      <c r="T97" s="826"/>
      <c r="U97" s="826"/>
      <c r="V97" s="826"/>
      <c r="W97" s="826"/>
      <c r="X97" s="826"/>
      <c r="Y97" s="29"/>
      <c r="Z97" s="828"/>
      <c r="AA97" s="828"/>
      <c r="AB97" s="828"/>
      <c r="AC97" s="828"/>
      <c r="AD97" s="828"/>
      <c r="AF97" s="827"/>
      <c r="AG97" s="827"/>
      <c r="AH97" s="827"/>
      <c r="AI97" s="827"/>
      <c r="AJ97" s="827"/>
    </row>
    <row r="98" spans="2:36" s="11" customFormat="1" ht="15" customHeight="1">
      <c r="B98" s="329">
        <v>21</v>
      </c>
      <c r="C98" s="826"/>
      <c r="D98" s="826"/>
      <c r="E98" s="826"/>
      <c r="F98" s="826"/>
      <c r="G98" s="826"/>
      <c r="H98" s="826"/>
      <c r="I98" s="826"/>
      <c r="J98" s="826"/>
      <c r="K98" s="826"/>
      <c r="L98" s="826"/>
      <c r="M98" s="826"/>
      <c r="N98" s="826"/>
      <c r="O98" s="826"/>
      <c r="P98" s="826"/>
      <c r="Q98" s="29"/>
      <c r="R98" s="826"/>
      <c r="S98" s="826"/>
      <c r="T98" s="826"/>
      <c r="U98" s="826"/>
      <c r="V98" s="826"/>
      <c r="W98" s="826"/>
      <c r="X98" s="826"/>
      <c r="Y98" s="29"/>
      <c r="Z98" s="828"/>
      <c r="AA98" s="828"/>
      <c r="AB98" s="828"/>
      <c r="AC98" s="828"/>
      <c r="AD98" s="828"/>
      <c r="AF98" s="827"/>
      <c r="AG98" s="827"/>
      <c r="AH98" s="827"/>
      <c r="AI98" s="827"/>
      <c r="AJ98" s="827"/>
    </row>
    <row r="99" spans="2:36" s="11" customFormat="1" ht="15" customHeight="1">
      <c r="B99" s="329">
        <v>22</v>
      </c>
      <c r="C99" s="826"/>
      <c r="D99" s="826"/>
      <c r="E99" s="826"/>
      <c r="F99" s="826"/>
      <c r="G99" s="826"/>
      <c r="H99" s="826"/>
      <c r="I99" s="826"/>
      <c r="J99" s="826"/>
      <c r="K99" s="826"/>
      <c r="L99" s="826"/>
      <c r="M99" s="826"/>
      <c r="N99" s="826"/>
      <c r="O99" s="826"/>
      <c r="P99" s="826"/>
      <c r="Q99" s="29"/>
      <c r="R99" s="826"/>
      <c r="S99" s="826"/>
      <c r="T99" s="826"/>
      <c r="U99" s="826"/>
      <c r="V99" s="826"/>
      <c r="W99" s="826"/>
      <c r="X99" s="826"/>
      <c r="Y99" s="29"/>
      <c r="Z99" s="828"/>
      <c r="AA99" s="828"/>
      <c r="AB99" s="828"/>
      <c r="AC99" s="828"/>
      <c r="AD99" s="828"/>
      <c r="AF99" s="827"/>
      <c r="AG99" s="827"/>
      <c r="AH99" s="827"/>
      <c r="AI99" s="827"/>
      <c r="AJ99" s="827"/>
    </row>
    <row r="100" spans="2:36" s="11" customFormat="1" ht="15" customHeight="1">
      <c r="B100" s="329">
        <v>23</v>
      </c>
      <c r="C100" s="826"/>
      <c r="D100" s="826"/>
      <c r="E100" s="826"/>
      <c r="F100" s="826"/>
      <c r="G100" s="826"/>
      <c r="H100" s="826"/>
      <c r="I100" s="826"/>
      <c r="J100" s="826"/>
      <c r="K100" s="826"/>
      <c r="L100" s="826"/>
      <c r="M100" s="826"/>
      <c r="N100" s="826"/>
      <c r="O100" s="826"/>
      <c r="P100" s="826"/>
      <c r="Q100" s="29"/>
      <c r="R100" s="826"/>
      <c r="S100" s="826"/>
      <c r="T100" s="826"/>
      <c r="U100" s="826"/>
      <c r="V100" s="826"/>
      <c r="W100" s="826"/>
      <c r="X100" s="826"/>
      <c r="Y100" s="29"/>
      <c r="Z100" s="828"/>
      <c r="AA100" s="828"/>
      <c r="AB100" s="828"/>
      <c r="AC100" s="828"/>
      <c r="AD100" s="828"/>
      <c r="AF100" s="827"/>
      <c r="AG100" s="827"/>
      <c r="AH100" s="827"/>
      <c r="AI100" s="827"/>
      <c r="AJ100" s="827"/>
    </row>
    <row r="101" s="120" customFormat="1" ht="12.75">
      <c r="B101" s="330"/>
    </row>
    <row r="102" spans="2:46" s="14" customFormat="1" ht="12.75">
      <c r="B102" s="14" t="s">
        <v>315</v>
      </c>
      <c r="Q102" s="29"/>
      <c r="R102" s="834">
        <v>0</v>
      </c>
      <c r="S102" s="834"/>
      <c r="T102" s="834"/>
      <c r="U102" s="834"/>
      <c r="V102" s="834"/>
      <c r="W102" s="834"/>
      <c r="X102" s="834"/>
      <c r="Y102" s="144"/>
      <c r="Z102" s="144" t="s">
        <v>332</v>
      </c>
      <c r="AA102" s="31"/>
      <c r="AB102" s="31"/>
      <c r="AC102" s="31"/>
      <c r="AD102" s="31"/>
      <c r="AE102" s="91"/>
      <c r="AF102" s="31"/>
      <c r="AG102" s="31"/>
      <c r="AH102" s="31"/>
      <c r="AI102" s="31"/>
      <c r="AJ102" s="31"/>
      <c r="AK102" s="91"/>
      <c r="AL102" s="91"/>
      <c r="AM102" s="91"/>
      <c r="AN102" s="91"/>
      <c r="AO102" s="91"/>
      <c r="AP102" s="91"/>
      <c r="AQ102" s="91"/>
      <c r="AR102" s="91"/>
      <c r="AS102" s="15"/>
      <c r="AT102" s="15"/>
    </row>
    <row r="103" spans="17:46" s="14" customFormat="1" ht="3.75" customHeight="1">
      <c r="Q103" s="29"/>
      <c r="R103" s="358"/>
      <c r="S103" s="358"/>
      <c r="T103" s="358"/>
      <c r="U103" s="358"/>
      <c r="V103" s="358"/>
      <c r="W103" s="358"/>
      <c r="X103" s="358"/>
      <c r="Y103" s="96"/>
      <c r="Z103" s="31"/>
      <c r="AA103" s="31"/>
      <c r="AB103" s="31"/>
      <c r="AC103" s="31"/>
      <c r="AD103" s="31"/>
      <c r="AE103" s="91"/>
      <c r="AF103" s="31"/>
      <c r="AG103" s="31"/>
      <c r="AH103" s="31"/>
      <c r="AI103" s="31"/>
      <c r="AJ103" s="31"/>
      <c r="AK103" s="91"/>
      <c r="AL103" s="91"/>
      <c r="AM103" s="91"/>
      <c r="AN103" s="91"/>
      <c r="AO103" s="91"/>
      <c r="AP103" s="91"/>
      <c r="AQ103" s="91"/>
      <c r="AR103" s="91"/>
      <c r="AS103" s="15"/>
      <c r="AT103" s="15"/>
    </row>
    <row r="104" spans="2:46" s="14" customFormat="1" ht="12.75">
      <c r="B104" s="14" t="s">
        <v>316</v>
      </c>
      <c r="Q104" s="29"/>
      <c r="R104" s="834">
        <v>0</v>
      </c>
      <c r="S104" s="834"/>
      <c r="T104" s="834"/>
      <c r="U104" s="834"/>
      <c r="V104" s="834"/>
      <c r="W104" s="834"/>
      <c r="X104" s="834"/>
      <c r="Y104" s="144"/>
      <c r="Z104" s="144" t="s">
        <v>332</v>
      </c>
      <c r="AA104" s="31"/>
      <c r="AB104" s="31"/>
      <c r="AC104" s="31"/>
      <c r="AD104" s="31"/>
      <c r="AE104" s="91"/>
      <c r="AF104" s="31"/>
      <c r="AG104" s="31"/>
      <c r="AH104" s="31"/>
      <c r="AI104" s="31"/>
      <c r="AJ104" s="31"/>
      <c r="AK104" s="91"/>
      <c r="AL104" s="91"/>
      <c r="AM104" s="91"/>
      <c r="AN104" s="91"/>
      <c r="AO104" s="91"/>
      <c r="AP104" s="91"/>
      <c r="AQ104" s="91"/>
      <c r="AR104" s="91"/>
      <c r="AS104" s="15"/>
      <c r="AT104" s="15"/>
    </row>
    <row r="105" spans="1:46" s="14" customFormat="1" ht="3.75" customHeight="1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6"/>
      <c r="R105" s="96"/>
      <c r="S105" s="96"/>
      <c r="T105" s="96"/>
      <c r="U105" s="96"/>
      <c r="V105" s="96"/>
      <c r="W105" s="96"/>
      <c r="X105" s="96"/>
      <c r="Y105" s="96"/>
      <c r="Z105" s="31"/>
      <c r="AA105" s="31"/>
      <c r="AB105" s="31"/>
      <c r="AC105" s="31"/>
      <c r="AD105" s="31"/>
      <c r="AE105" s="91"/>
      <c r="AF105" s="31"/>
      <c r="AG105" s="31"/>
      <c r="AH105" s="31"/>
      <c r="AI105" s="31"/>
      <c r="AJ105" s="31"/>
      <c r="AK105" s="91"/>
      <c r="AL105" s="91"/>
      <c r="AM105" s="91"/>
      <c r="AN105" s="91"/>
      <c r="AO105" s="91"/>
      <c r="AP105" s="91"/>
      <c r="AQ105" s="91"/>
      <c r="AR105" s="91"/>
      <c r="AS105" s="15"/>
      <c r="AT105" s="15"/>
    </row>
    <row r="106" spans="1:46" s="14" customFormat="1" ht="12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6"/>
      <c r="R106" s="96"/>
      <c r="S106" s="96"/>
      <c r="T106" s="96"/>
      <c r="U106" s="96"/>
      <c r="V106" s="96"/>
      <c r="W106" s="96"/>
      <c r="X106" s="96"/>
      <c r="Y106" s="96"/>
      <c r="Z106" s="31"/>
      <c r="AA106" s="31"/>
      <c r="AB106" s="31"/>
      <c r="AC106" s="31"/>
      <c r="AD106" s="31"/>
      <c r="AE106" s="91"/>
      <c r="AF106" s="31"/>
      <c r="AG106" s="31"/>
      <c r="AH106" s="31"/>
      <c r="AI106" s="31"/>
      <c r="AJ106" s="31"/>
      <c r="AK106" s="91"/>
      <c r="AL106" s="91"/>
      <c r="AM106" s="91"/>
      <c r="AN106" s="91"/>
      <c r="AO106" s="91"/>
      <c r="AP106" s="91"/>
      <c r="AQ106" s="91"/>
      <c r="AR106" s="91"/>
      <c r="AS106" s="15"/>
      <c r="AT106" s="15"/>
    </row>
    <row r="107" spans="2:46" s="14" customFormat="1" ht="12.75">
      <c r="B107" s="14" t="s">
        <v>317</v>
      </c>
      <c r="Q107" s="29"/>
      <c r="R107" s="834">
        <f>R15+R28+R42+R56+R70+R102</f>
        <v>0</v>
      </c>
      <c r="S107" s="834"/>
      <c r="T107" s="834"/>
      <c r="U107" s="834"/>
      <c r="V107" s="834"/>
      <c r="W107" s="834"/>
      <c r="X107" s="834"/>
      <c r="Y107" s="144"/>
      <c r="Z107" s="144" t="s">
        <v>332</v>
      </c>
      <c r="AA107" s="31"/>
      <c r="AB107" s="31"/>
      <c r="AC107" s="31"/>
      <c r="AD107" s="31"/>
      <c r="AE107" s="91"/>
      <c r="AF107" s="31"/>
      <c r="AG107" s="31"/>
      <c r="AH107" s="31"/>
      <c r="AI107" s="31"/>
      <c r="AJ107" s="31"/>
      <c r="AK107" s="91"/>
      <c r="AL107" s="91"/>
      <c r="AM107" s="91"/>
      <c r="AN107" s="91"/>
      <c r="AO107" s="91"/>
      <c r="AP107" s="91"/>
      <c r="AQ107" s="91"/>
      <c r="AR107" s="91"/>
      <c r="AS107" s="15"/>
      <c r="AT107" s="15"/>
    </row>
    <row r="108" spans="17:46" s="14" customFormat="1" ht="3.75" customHeight="1">
      <c r="Q108" s="29"/>
      <c r="R108" s="358"/>
      <c r="S108" s="358"/>
      <c r="T108" s="358"/>
      <c r="U108" s="358"/>
      <c r="V108" s="358"/>
      <c r="W108" s="358"/>
      <c r="X108" s="358"/>
      <c r="Y108" s="96"/>
      <c r="Z108" s="31"/>
      <c r="AA108" s="31"/>
      <c r="AB108" s="31"/>
      <c r="AC108" s="31"/>
      <c r="AD108" s="31"/>
      <c r="AE108" s="91"/>
      <c r="AF108" s="31"/>
      <c r="AG108" s="31"/>
      <c r="AH108" s="31"/>
      <c r="AI108" s="31"/>
      <c r="AJ108" s="31"/>
      <c r="AK108" s="91"/>
      <c r="AL108" s="91"/>
      <c r="AM108" s="91"/>
      <c r="AN108" s="91"/>
      <c r="AO108" s="91"/>
      <c r="AP108" s="91"/>
      <c r="AQ108" s="91"/>
      <c r="AR108" s="91"/>
      <c r="AS108" s="15"/>
      <c r="AT108" s="15"/>
    </row>
    <row r="109" spans="2:46" s="14" customFormat="1" ht="12.75">
      <c r="B109" s="14" t="s">
        <v>318</v>
      </c>
      <c r="Q109" s="29"/>
      <c r="R109" s="834">
        <f>R17+R30+R44+R58+R72+R104</f>
        <v>0</v>
      </c>
      <c r="S109" s="834"/>
      <c r="T109" s="834"/>
      <c r="U109" s="834"/>
      <c r="V109" s="834"/>
      <c r="W109" s="834"/>
      <c r="X109" s="834"/>
      <c r="Y109" s="144"/>
      <c r="Z109" s="144" t="s">
        <v>332</v>
      </c>
      <c r="AA109" s="31"/>
      <c r="AB109" s="31"/>
      <c r="AC109" s="31"/>
      <c r="AD109" s="31"/>
      <c r="AE109" s="91"/>
      <c r="AF109" s="31"/>
      <c r="AG109" s="31"/>
      <c r="AH109" s="31"/>
      <c r="AI109" s="31"/>
      <c r="AJ109" s="31"/>
      <c r="AK109" s="91"/>
      <c r="AL109" s="91"/>
      <c r="AM109" s="91"/>
      <c r="AN109" s="91"/>
      <c r="AO109" s="91"/>
      <c r="AP109" s="91"/>
      <c r="AQ109" s="91"/>
      <c r="AR109" s="91"/>
      <c r="AS109" s="15"/>
      <c r="AT109" s="15"/>
    </row>
    <row r="110" spans="1:46" s="14" customFormat="1" ht="3.75" customHeight="1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6"/>
      <c r="R110" s="96"/>
      <c r="S110" s="96"/>
      <c r="T110" s="96"/>
      <c r="U110" s="96"/>
      <c r="V110" s="96"/>
      <c r="W110" s="96"/>
      <c r="X110" s="96"/>
      <c r="Y110" s="96"/>
      <c r="Z110" s="31"/>
      <c r="AA110" s="31"/>
      <c r="AB110" s="31"/>
      <c r="AC110" s="31"/>
      <c r="AD110" s="31"/>
      <c r="AE110" s="91"/>
      <c r="AF110" s="31"/>
      <c r="AG110" s="31"/>
      <c r="AH110" s="31"/>
      <c r="AI110" s="31"/>
      <c r="AJ110" s="31"/>
      <c r="AK110" s="91"/>
      <c r="AL110" s="91"/>
      <c r="AM110" s="91"/>
      <c r="AN110" s="91"/>
      <c r="AO110" s="91"/>
      <c r="AP110" s="91"/>
      <c r="AQ110" s="91"/>
      <c r="AR110" s="91"/>
      <c r="AS110" s="15"/>
      <c r="AT110" s="15"/>
    </row>
    <row r="111" s="120" customFormat="1" ht="12.75"/>
    <row r="112" ht="12.75">
      <c r="B112" t="s">
        <v>204</v>
      </c>
    </row>
    <row r="113" ht="12.75">
      <c r="B113" t="s">
        <v>205</v>
      </c>
    </row>
  </sheetData>
  <sheetProtection insertRows="0" selectLockedCells="1"/>
  <mergeCells count="246">
    <mergeCell ref="AF67:AJ67"/>
    <mergeCell ref="R107:X107"/>
    <mergeCell ref="R109:X109"/>
    <mergeCell ref="R69:X69"/>
    <mergeCell ref="R85:X85"/>
    <mergeCell ref="R76:X76"/>
    <mergeCell ref="R92:X92"/>
    <mergeCell ref="R94:X94"/>
    <mergeCell ref="R82:X82"/>
    <mergeCell ref="R88:X88"/>
    <mergeCell ref="R72:X72"/>
    <mergeCell ref="C66:P66"/>
    <mergeCell ref="R66:X66"/>
    <mergeCell ref="Z66:AD66"/>
    <mergeCell ref="C67:P67"/>
    <mergeCell ref="R67:X67"/>
    <mergeCell ref="Z67:AD67"/>
    <mergeCell ref="R70:X70"/>
    <mergeCell ref="AF66:AJ66"/>
    <mergeCell ref="Z69:AD69"/>
    <mergeCell ref="AF69:AJ69"/>
    <mergeCell ref="C64:P64"/>
    <mergeCell ref="R64:X64"/>
    <mergeCell ref="Z64:AD64"/>
    <mergeCell ref="AF64:AJ64"/>
    <mergeCell ref="C65:P65"/>
    <mergeCell ref="R65:X65"/>
    <mergeCell ref="Z65:AD65"/>
    <mergeCell ref="AF65:AJ65"/>
    <mergeCell ref="R56:X56"/>
    <mergeCell ref="R58:X58"/>
    <mergeCell ref="R61:X61"/>
    <mergeCell ref="Z61:AD61"/>
    <mergeCell ref="AF61:AJ61"/>
    <mergeCell ref="Z53:AD53"/>
    <mergeCell ref="AF53:AJ53"/>
    <mergeCell ref="C63:P63"/>
    <mergeCell ref="R63:X63"/>
    <mergeCell ref="Z63:AD63"/>
    <mergeCell ref="AF63:AJ63"/>
    <mergeCell ref="AF55:AJ55"/>
    <mergeCell ref="C53:P53"/>
    <mergeCell ref="R53:X53"/>
    <mergeCell ref="C51:P51"/>
    <mergeCell ref="R51:X51"/>
    <mergeCell ref="Z51:AD51"/>
    <mergeCell ref="AF51:AJ51"/>
    <mergeCell ref="C52:P52"/>
    <mergeCell ref="R52:X52"/>
    <mergeCell ref="Z52:AD52"/>
    <mergeCell ref="C50:P50"/>
    <mergeCell ref="R50:X50"/>
    <mergeCell ref="Z50:AD50"/>
    <mergeCell ref="AF50:AJ50"/>
    <mergeCell ref="C49:P49"/>
    <mergeCell ref="R49:X49"/>
    <mergeCell ref="Z49:AD49"/>
    <mergeCell ref="AF49:AJ49"/>
    <mergeCell ref="C39:P39"/>
    <mergeCell ref="R39:X39"/>
    <mergeCell ref="Z39:AD39"/>
    <mergeCell ref="R44:X44"/>
    <mergeCell ref="R41:X41"/>
    <mergeCell ref="Z41:AD41"/>
    <mergeCell ref="C37:P37"/>
    <mergeCell ref="R37:X37"/>
    <mergeCell ref="Z37:AD37"/>
    <mergeCell ref="C38:P38"/>
    <mergeCell ref="R38:X38"/>
    <mergeCell ref="Z38:AD38"/>
    <mergeCell ref="C35:P35"/>
    <mergeCell ref="R35:X35"/>
    <mergeCell ref="Z35:AD35"/>
    <mergeCell ref="AF35:AJ35"/>
    <mergeCell ref="C36:P36"/>
    <mergeCell ref="R36:X36"/>
    <mergeCell ref="Z36:AD36"/>
    <mergeCell ref="AF36:AJ36"/>
    <mergeCell ref="Z22:AD22"/>
    <mergeCell ref="AF22:AJ22"/>
    <mergeCell ref="C24:P24"/>
    <mergeCell ref="R24:X24"/>
    <mergeCell ref="Z24:AD24"/>
    <mergeCell ref="AF24:AJ24"/>
    <mergeCell ref="AF82:AJ82"/>
    <mergeCell ref="AF81:AJ81"/>
    <mergeCell ref="AF80:AJ80"/>
    <mergeCell ref="R23:X23"/>
    <mergeCell ref="Z23:AD23"/>
    <mergeCell ref="AF25:AJ25"/>
    <mergeCell ref="R26:X26"/>
    <mergeCell ref="Z26:AD26"/>
    <mergeCell ref="AF38:AJ38"/>
    <mergeCell ref="R47:X47"/>
    <mergeCell ref="AF79:AJ79"/>
    <mergeCell ref="AF33:AJ33"/>
    <mergeCell ref="R28:X28"/>
    <mergeCell ref="R30:X30"/>
    <mergeCell ref="Z47:AD47"/>
    <mergeCell ref="AF47:AJ47"/>
    <mergeCell ref="AF46:AJ46"/>
    <mergeCell ref="AF52:AJ52"/>
    <mergeCell ref="R55:X55"/>
    <mergeCell ref="Z55:AD55"/>
    <mergeCell ref="AF26:AJ26"/>
    <mergeCell ref="C25:P25"/>
    <mergeCell ref="R25:X25"/>
    <mergeCell ref="Z25:AD25"/>
    <mergeCell ref="C26:P26"/>
    <mergeCell ref="C23:P23"/>
    <mergeCell ref="AF23:AJ23"/>
    <mergeCell ref="R14:X14"/>
    <mergeCell ref="Z14:AD14"/>
    <mergeCell ref="AF14:AJ14"/>
    <mergeCell ref="R15:X15"/>
    <mergeCell ref="R17:X17"/>
    <mergeCell ref="C22:P22"/>
    <mergeCell ref="R20:X20"/>
    <mergeCell ref="Z20:AD20"/>
    <mergeCell ref="AF20:AJ20"/>
    <mergeCell ref="R22:X22"/>
    <mergeCell ref="Z12:AD12"/>
    <mergeCell ref="AF12:AJ12"/>
    <mergeCell ref="C13:P13"/>
    <mergeCell ref="R13:X13"/>
    <mergeCell ref="Z13:AD13"/>
    <mergeCell ref="AF13:AJ13"/>
    <mergeCell ref="Z10:AD10"/>
    <mergeCell ref="AF10:AJ10"/>
    <mergeCell ref="C11:P11"/>
    <mergeCell ref="R11:X11"/>
    <mergeCell ref="Z11:AD11"/>
    <mergeCell ref="AF11:AJ11"/>
    <mergeCell ref="Z9:AD9"/>
    <mergeCell ref="AF9:AJ9"/>
    <mergeCell ref="AF5:AJ5"/>
    <mergeCell ref="R102:X102"/>
    <mergeCell ref="R79:X79"/>
    <mergeCell ref="AF7:AJ7"/>
    <mergeCell ref="R7:X7"/>
    <mergeCell ref="Z7:AD7"/>
    <mergeCell ref="AF32:AJ32"/>
    <mergeCell ref="R9:X9"/>
    <mergeCell ref="R104:X104"/>
    <mergeCell ref="B5:P5"/>
    <mergeCell ref="Z78:AD78"/>
    <mergeCell ref="AF78:AJ78"/>
    <mergeCell ref="C9:P9"/>
    <mergeCell ref="Z81:AD81"/>
    <mergeCell ref="AF41:AJ41"/>
    <mergeCell ref="R42:X42"/>
    <mergeCell ref="Z80:AD80"/>
    <mergeCell ref="R81:X81"/>
    <mergeCell ref="AF88:AJ88"/>
    <mergeCell ref="AF85:AJ85"/>
    <mergeCell ref="AF84:AJ84"/>
    <mergeCell ref="R27:X27"/>
    <mergeCell ref="Z27:AD27"/>
    <mergeCell ref="AF27:AJ27"/>
    <mergeCell ref="AF76:AJ76"/>
    <mergeCell ref="AF37:AJ37"/>
    <mergeCell ref="AF39:AJ39"/>
    <mergeCell ref="R33:X33"/>
    <mergeCell ref="AF86:AJ86"/>
    <mergeCell ref="AF87:AJ87"/>
    <mergeCell ref="R83:X83"/>
    <mergeCell ref="Z83:AD83"/>
    <mergeCell ref="Z85:AD85"/>
    <mergeCell ref="Z84:AD84"/>
    <mergeCell ref="R87:X87"/>
    <mergeCell ref="Z87:AD87"/>
    <mergeCell ref="AF83:AJ83"/>
    <mergeCell ref="AF99:AJ99"/>
    <mergeCell ref="AF97:AJ97"/>
    <mergeCell ref="R100:X100"/>
    <mergeCell ref="Z100:AD100"/>
    <mergeCell ref="R98:X98"/>
    <mergeCell ref="Z98:AD98"/>
    <mergeCell ref="AF100:AJ100"/>
    <mergeCell ref="R99:X99"/>
    <mergeCell ref="Z99:AD99"/>
    <mergeCell ref="R97:X97"/>
    <mergeCell ref="R96:X96"/>
    <mergeCell ref="Z96:AD96"/>
    <mergeCell ref="AF98:AJ98"/>
    <mergeCell ref="AF94:AJ94"/>
    <mergeCell ref="AF95:AJ95"/>
    <mergeCell ref="AF96:AJ96"/>
    <mergeCell ref="Z97:AD97"/>
    <mergeCell ref="R93:X93"/>
    <mergeCell ref="R95:X95"/>
    <mergeCell ref="Z95:AD95"/>
    <mergeCell ref="R84:X84"/>
    <mergeCell ref="Z93:AD93"/>
    <mergeCell ref="R86:X86"/>
    <mergeCell ref="Z86:AD86"/>
    <mergeCell ref="Z94:AD94"/>
    <mergeCell ref="Z92:AD92"/>
    <mergeCell ref="R91:X91"/>
    <mergeCell ref="Z5:AD5"/>
    <mergeCell ref="Z79:AD79"/>
    <mergeCell ref="R89:X89"/>
    <mergeCell ref="R90:X90"/>
    <mergeCell ref="Z76:AD76"/>
    <mergeCell ref="Z82:AD82"/>
    <mergeCell ref="R80:X80"/>
    <mergeCell ref="R78:X78"/>
    <mergeCell ref="Z88:AD88"/>
    <mergeCell ref="Z33:AD33"/>
    <mergeCell ref="C90:P90"/>
    <mergeCell ref="R5:X5"/>
    <mergeCell ref="C10:P10"/>
    <mergeCell ref="R10:X10"/>
    <mergeCell ref="C12:P12"/>
    <mergeCell ref="R12:X12"/>
    <mergeCell ref="C88:P88"/>
    <mergeCell ref="C85:P85"/>
    <mergeCell ref="C86:P86"/>
    <mergeCell ref="C87:P87"/>
    <mergeCell ref="C98:P98"/>
    <mergeCell ref="C99:P99"/>
    <mergeCell ref="C100:P100"/>
    <mergeCell ref="C93:P93"/>
    <mergeCell ref="C94:P94"/>
    <mergeCell ref="C95:P95"/>
    <mergeCell ref="C96:P96"/>
    <mergeCell ref="C92:P92"/>
    <mergeCell ref="AF93:AJ93"/>
    <mergeCell ref="Z89:AD89"/>
    <mergeCell ref="Z90:AD90"/>
    <mergeCell ref="AF90:AJ90"/>
    <mergeCell ref="AF89:AJ89"/>
    <mergeCell ref="Z91:AD91"/>
    <mergeCell ref="AF92:AJ92"/>
    <mergeCell ref="AF91:AJ91"/>
    <mergeCell ref="C89:P89"/>
    <mergeCell ref="F2:AJ2"/>
    <mergeCell ref="C84:P84"/>
    <mergeCell ref="C97:P97"/>
    <mergeCell ref="C78:P78"/>
    <mergeCell ref="C79:P79"/>
    <mergeCell ref="C80:P80"/>
    <mergeCell ref="C81:P81"/>
    <mergeCell ref="C82:P82"/>
    <mergeCell ref="C83:P83"/>
    <mergeCell ref="C91:P91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7" r:id="rId2"/>
  <headerFooter alignWithMargins="0">
    <oddFooter>&amp;LSCAN - Aide à la création numérique - &amp;A&amp;C &amp;R&amp;P</oddFooter>
  </headerFooter>
  <rowBreaks count="1" manualBreakCount="1">
    <brk id="74" max="3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5"/>
  <dimension ref="A3:AP103"/>
  <sheetViews>
    <sheetView showGridLines="0" showRowColHeaders="0" view="pageBreakPreview" zoomScale="115" zoomScaleSheetLayoutView="115" zoomScalePageLayoutView="0" workbookViewId="0" topLeftCell="A28">
      <selection activeCell="AC76" sqref="AC76"/>
    </sheetView>
  </sheetViews>
  <sheetFormatPr defaultColWidth="11.421875" defaultRowHeight="12.75"/>
  <cols>
    <col min="1" max="1" width="3.7109375" style="0" customWidth="1"/>
    <col min="2" max="3" width="5.140625" style="0" customWidth="1"/>
    <col min="4" max="26" width="3.7109375" style="0" customWidth="1"/>
    <col min="27" max="27" width="6.8515625" style="0" customWidth="1"/>
    <col min="28" max="28" width="3.7109375" style="0" customWidth="1"/>
    <col min="29" max="42" width="11.421875" style="2" customWidth="1"/>
  </cols>
  <sheetData>
    <row r="1" ht="7.5" customHeight="1"/>
    <row r="2" ht="12" customHeight="1"/>
    <row r="3" spans="2:42" s="36" customFormat="1" ht="62.25" customHeight="1" thickBot="1">
      <c r="B3" s="842" t="s">
        <v>458</v>
      </c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843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</row>
    <row r="4" spans="1:42" s="36" customFormat="1" ht="17.25" customHeight="1">
      <c r="A4" s="129"/>
      <c r="B4" s="129"/>
      <c r="C4" s="129"/>
      <c r="D4" s="129"/>
      <c r="E4" s="129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29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</row>
    <row r="5" spans="1:42" s="36" customFormat="1" ht="24.75" customHeight="1" thickBo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855" t="s">
        <v>335</v>
      </c>
      <c r="Y5" s="856"/>
      <c r="Z5" s="856"/>
      <c r="AA5" s="857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</row>
    <row r="6" spans="1:42" s="23" customFormat="1" ht="12.7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</row>
    <row r="7" spans="1:42" s="4" customFormat="1" ht="15" customHeight="1">
      <c r="A7" s="130"/>
      <c r="B7" s="125" t="s">
        <v>292</v>
      </c>
      <c r="C7" s="12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0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</row>
    <row r="8" spans="1:42" s="114" customFormat="1" ht="7.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</row>
    <row r="9" spans="1:42" s="4" customFormat="1" ht="12.75" customHeight="1">
      <c r="A9" s="130"/>
      <c r="B9" s="130" t="s">
        <v>145</v>
      </c>
      <c r="C9" s="132"/>
      <c r="D9" s="132"/>
      <c r="E9" s="132"/>
      <c r="F9" s="130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30"/>
      <c r="X9" s="837">
        <v>0</v>
      </c>
      <c r="Y9" s="837"/>
      <c r="Z9" s="837"/>
      <c r="AA9" s="838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</row>
    <row r="10" spans="1:27" s="115" customFormat="1" ht="4.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376"/>
      <c r="Y10" s="376"/>
      <c r="Z10" s="376"/>
      <c r="AA10" s="376"/>
    </row>
    <row r="11" spans="1:27" s="116" customFormat="1" ht="12.75">
      <c r="A11" s="117"/>
      <c r="B11" s="128" t="s">
        <v>146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837">
        <v>0</v>
      </c>
      <c r="Y11" s="837"/>
      <c r="Z11" s="837"/>
      <c r="AA11" s="838"/>
    </row>
    <row r="12" spans="24:27" s="117" customFormat="1" ht="4.5" customHeight="1">
      <c r="X12" s="377"/>
      <c r="Y12" s="377"/>
      <c r="Z12" s="377"/>
      <c r="AA12" s="377"/>
    </row>
    <row r="13" spans="1:42" s="118" customFormat="1" ht="15" customHeight="1" thickBot="1">
      <c r="A13" s="138"/>
      <c r="B13" s="850" t="s">
        <v>293</v>
      </c>
      <c r="C13" s="851"/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851"/>
      <c r="O13" s="851"/>
      <c r="P13" s="851"/>
      <c r="Q13" s="851"/>
      <c r="R13" s="851"/>
      <c r="S13" s="851"/>
      <c r="T13" s="851"/>
      <c r="U13" s="851"/>
      <c r="V13" s="852"/>
      <c r="W13" s="138"/>
      <c r="X13" s="847">
        <f>SUM(X9:AA12)</f>
        <v>0</v>
      </c>
      <c r="Y13" s="848"/>
      <c r="Z13" s="848"/>
      <c r="AA13" s="849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</row>
    <row r="14" spans="1:42" s="4" customFormat="1" ht="12.75">
      <c r="A14" s="130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30"/>
      <c r="X14" s="378"/>
      <c r="Y14" s="378"/>
      <c r="Z14" s="378"/>
      <c r="AA14" s="378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</row>
    <row r="15" spans="1:42" s="4" customFormat="1" ht="12.75">
      <c r="A15" s="130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30"/>
      <c r="X15" s="378"/>
      <c r="Y15" s="378"/>
      <c r="Z15" s="378"/>
      <c r="AA15" s="378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</row>
    <row r="16" spans="1:42" s="4" customFormat="1" ht="12.75">
      <c r="A16" s="130"/>
      <c r="B16" s="125" t="s">
        <v>294</v>
      </c>
      <c r="C16" s="12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0"/>
      <c r="X16" s="378"/>
      <c r="Y16" s="378"/>
      <c r="Z16" s="378"/>
      <c r="AA16" s="378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</row>
    <row r="17" spans="1:42" s="114" customFormat="1" ht="7.5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379"/>
      <c r="Y17" s="379"/>
      <c r="Z17" s="379"/>
      <c r="AA17" s="379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</row>
    <row r="18" spans="1:42" s="4" customFormat="1" ht="12.75" customHeight="1">
      <c r="A18" s="130"/>
      <c r="B18" s="130" t="s">
        <v>145</v>
      </c>
      <c r="C18" s="132"/>
      <c r="D18" s="132"/>
      <c r="E18" s="132"/>
      <c r="F18" s="130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30"/>
      <c r="X18" s="837">
        <v>0</v>
      </c>
      <c r="Y18" s="837"/>
      <c r="Z18" s="837"/>
      <c r="AA18" s="838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</row>
    <row r="19" spans="1:27" s="115" customFormat="1" ht="4.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376"/>
      <c r="Y19" s="376"/>
      <c r="Z19" s="376"/>
      <c r="AA19" s="376"/>
    </row>
    <row r="20" spans="1:27" s="116" customFormat="1" ht="12.75">
      <c r="A20" s="117"/>
      <c r="B20" s="128" t="s">
        <v>146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837">
        <v>0</v>
      </c>
      <c r="Y20" s="837"/>
      <c r="Z20" s="837"/>
      <c r="AA20" s="838"/>
    </row>
    <row r="21" spans="24:27" s="117" customFormat="1" ht="4.5" customHeight="1">
      <c r="X21" s="377"/>
      <c r="Y21" s="377"/>
      <c r="Z21" s="377"/>
      <c r="AA21" s="377"/>
    </row>
    <row r="22" spans="1:42" s="118" customFormat="1" ht="15" customHeight="1" thickBot="1">
      <c r="A22" s="138"/>
      <c r="B22" s="850" t="s">
        <v>295</v>
      </c>
      <c r="C22" s="851"/>
      <c r="D22" s="851"/>
      <c r="E22" s="851"/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851"/>
      <c r="T22" s="851"/>
      <c r="U22" s="851"/>
      <c r="V22" s="852"/>
      <c r="W22" s="138"/>
      <c r="X22" s="847">
        <f>SUM(X18:AA21)</f>
        <v>0</v>
      </c>
      <c r="Y22" s="848"/>
      <c r="Z22" s="848"/>
      <c r="AA22" s="849"/>
      <c r="AC22" s="411"/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</row>
    <row r="23" spans="1:42" s="114" customFormat="1" ht="12.7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380"/>
      <c r="Y23" s="380"/>
      <c r="Z23" s="380"/>
      <c r="AA23" s="380"/>
      <c r="AB23" s="136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</row>
    <row r="24" spans="1:28" s="52" customFormat="1" ht="12.75">
      <c r="A24" s="139"/>
      <c r="B24" s="124"/>
      <c r="C24" s="140"/>
      <c r="D24" s="140"/>
      <c r="E24" s="140"/>
      <c r="F24" s="140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40"/>
      <c r="R24" s="140"/>
      <c r="S24" s="140"/>
      <c r="T24" s="140"/>
      <c r="U24" s="140"/>
      <c r="V24" s="140"/>
      <c r="W24" s="139"/>
      <c r="X24" s="381"/>
      <c r="Y24" s="381"/>
      <c r="Z24" s="381"/>
      <c r="AA24" s="381"/>
      <c r="AB24" s="139"/>
    </row>
    <row r="25" spans="1:42" s="4" customFormat="1" ht="12.75">
      <c r="A25" s="130"/>
      <c r="B25" s="125" t="s">
        <v>147</v>
      </c>
      <c r="C25" s="12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0"/>
      <c r="X25" s="383"/>
      <c r="Y25" s="383"/>
      <c r="Z25" s="383"/>
      <c r="AA25" s="383"/>
      <c r="AB25" s="130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</row>
    <row r="26" spans="1:42" s="114" customFormat="1" ht="4.5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380"/>
      <c r="Y26" s="380"/>
      <c r="Z26" s="380"/>
      <c r="AA26" s="380"/>
      <c r="AB26" s="136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</row>
    <row r="27" spans="1:42" s="4" customFormat="1" ht="12.75" customHeight="1">
      <c r="A27" s="130"/>
      <c r="B27" s="130" t="s">
        <v>17</v>
      </c>
      <c r="C27" s="132"/>
      <c r="D27" s="140" t="s">
        <v>129</v>
      </c>
      <c r="E27" s="140"/>
      <c r="F27" s="140"/>
      <c r="G27" s="609"/>
      <c r="H27" s="609"/>
      <c r="I27" s="609"/>
      <c r="J27" s="609"/>
      <c r="K27" s="609"/>
      <c r="L27" s="609"/>
      <c r="M27" s="609"/>
      <c r="N27" s="609"/>
      <c r="O27" s="609"/>
      <c r="P27" s="609"/>
      <c r="Q27" s="609"/>
      <c r="R27" s="609"/>
      <c r="S27" s="609"/>
      <c r="T27" s="609"/>
      <c r="U27" s="609"/>
      <c r="V27" s="609"/>
      <c r="W27" s="130"/>
      <c r="X27" s="837">
        <v>0</v>
      </c>
      <c r="Y27" s="837"/>
      <c r="Z27" s="837"/>
      <c r="AA27" s="838"/>
      <c r="AB27" s="130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</row>
    <row r="28" spans="1:28" s="115" customFormat="1" ht="4.5" customHeight="1">
      <c r="A28" s="137"/>
      <c r="B28" s="137"/>
      <c r="C28" s="137"/>
      <c r="D28" s="137"/>
      <c r="E28" s="137"/>
      <c r="F28" s="137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37"/>
      <c r="R28" s="137"/>
      <c r="S28" s="137"/>
      <c r="T28" s="137"/>
      <c r="U28" s="137"/>
      <c r="V28" s="137"/>
      <c r="W28" s="137"/>
      <c r="X28" s="376"/>
      <c r="Y28" s="376"/>
      <c r="Z28" s="376"/>
      <c r="AA28" s="376"/>
      <c r="AB28" s="137"/>
    </row>
    <row r="29" spans="1:28" s="116" customFormat="1" ht="12.75">
      <c r="A29" s="117"/>
      <c r="B29" s="140" t="s">
        <v>17</v>
      </c>
      <c r="C29" s="140"/>
      <c r="D29" s="140" t="s">
        <v>129</v>
      </c>
      <c r="E29" s="140"/>
      <c r="F29" s="140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117"/>
      <c r="X29" s="837">
        <v>0</v>
      </c>
      <c r="Y29" s="837"/>
      <c r="Z29" s="837"/>
      <c r="AA29" s="838"/>
      <c r="AB29" s="117"/>
    </row>
    <row r="30" spans="7:27" s="117" customFormat="1" ht="4.5" customHeight="1"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X30" s="377"/>
      <c r="Y30" s="377"/>
      <c r="Z30" s="377"/>
      <c r="AA30" s="377"/>
    </row>
    <row r="31" spans="1:28" s="116" customFormat="1" ht="12.75">
      <c r="A31" s="117"/>
      <c r="B31" s="140" t="s">
        <v>17</v>
      </c>
      <c r="C31" s="140"/>
      <c r="D31" s="140" t="s">
        <v>129</v>
      </c>
      <c r="E31" s="140"/>
      <c r="F31" s="140"/>
      <c r="G31" s="609"/>
      <c r="H31" s="609"/>
      <c r="I31" s="609"/>
      <c r="J31" s="609"/>
      <c r="K31" s="609"/>
      <c r="L31" s="609"/>
      <c r="M31" s="609"/>
      <c r="N31" s="609"/>
      <c r="O31" s="609"/>
      <c r="P31" s="609"/>
      <c r="Q31" s="609"/>
      <c r="R31" s="609"/>
      <c r="S31" s="609"/>
      <c r="T31" s="609"/>
      <c r="U31" s="609"/>
      <c r="V31" s="609"/>
      <c r="W31" s="117"/>
      <c r="X31" s="837">
        <v>0</v>
      </c>
      <c r="Y31" s="837"/>
      <c r="Z31" s="837"/>
      <c r="AA31" s="838"/>
      <c r="AB31" s="117"/>
    </row>
    <row r="32" spans="7:27" s="117" customFormat="1" ht="4.5" customHeight="1"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X32" s="377"/>
      <c r="Y32" s="377"/>
      <c r="Z32" s="377"/>
      <c r="AA32" s="377"/>
    </row>
    <row r="33" spans="1:28" s="116" customFormat="1" ht="12.75">
      <c r="A33" s="117"/>
      <c r="B33" s="140" t="s">
        <v>17</v>
      </c>
      <c r="C33" s="140"/>
      <c r="D33" s="140" t="s">
        <v>129</v>
      </c>
      <c r="E33" s="140"/>
      <c r="F33" s="140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117"/>
      <c r="X33" s="837">
        <v>0</v>
      </c>
      <c r="Y33" s="837"/>
      <c r="Z33" s="837"/>
      <c r="AA33" s="838"/>
      <c r="AB33" s="117"/>
    </row>
    <row r="34" spans="7:27" s="117" customFormat="1" ht="4.5" customHeight="1"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X34" s="377"/>
      <c r="Y34" s="377"/>
      <c r="Z34" s="377"/>
      <c r="AA34" s="377"/>
    </row>
    <row r="35" spans="1:28" s="116" customFormat="1" ht="12.75">
      <c r="A35" s="117"/>
      <c r="B35" s="140" t="s">
        <v>17</v>
      </c>
      <c r="C35" s="140"/>
      <c r="D35" s="140" t="s">
        <v>129</v>
      </c>
      <c r="E35" s="140"/>
      <c r="F35" s="140"/>
      <c r="G35" s="609"/>
      <c r="H35" s="609"/>
      <c r="I35" s="609"/>
      <c r="J35" s="609"/>
      <c r="K35" s="609"/>
      <c r="L35" s="609"/>
      <c r="M35" s="609"/>
      <c r="N35" s="609"/>
      <c r="O35" s="609"/>
      <c r="P35" s="609"/>
      <c r="Q35" s="609"/>
      <c r="R35" s="609"/>
      <c r="S35" s="609"/>
      <c r="T35" s="609"/>
      <c r="U35" s="609"/>
      <c r="V35" s="609"/>
      <c r="W35" s="117"/>
      <c r="X35" s="837">
        <v>0</v>
      </c>
      <c r="Y35" s="837"/>
      <c r="Z35" s="837"/>
      <c r="AA35" s="838"/>
      <c r="AB35" s="117"/>
    </row>
    <row r="36" spans="24:27" s="117" customFormat="1" ht="4.5" customHeight="1">
      <c r="X36" s="377"/>
      <c r="Y36" s="377"/>
      <c r="Z36" s="377"/>
      <c r="AA36" s="377"/>
    </row>
    <row r="37" spans="1:42" s="118" customFormat="1" ht="15" customHeight="1" thickBot="1">
      <c r="A37" s="138"/>
      <c r="B37" s="850" t="s">
        <v>148</v>
      </c>
      <c r="C37" s="851"/>
      <c r="D37" s="851"/>
      <c r="E37" s="851"/>
      <c r="F37" s="851"/>
      <c r="G37" s="851"/>
      <c r="H37" s="851"/>
      <c r="I37" s="851"/>
      <c r="J37" s="851"/>
      <c r="K37" s="851"/>
      <c r="L37" s="851"/>
      <c r="M37" s="851"/>
      <c r="N37" s="851"/>
      <c r="O37" s="851"/>
      <c r="P37" s="851"/>
      <c r="Q37" s="851"/>
      <c r="R37" s="851"/>
      <c r="S37" s="851"/>
      <c r="T37" s="851"/>
      <c r="U37" s="851"/>
      <c r="V37" s="852"/>
      <c r="W37" s="138"/>
      <c r="X37" s="847">
        <f>SUM(X27:AA36)</f>
        <v>0</v>
      </c>
      <c r="Y37" s="848"/>
      <c r="Z37" s="848"/>
      <c r="AA37" s="849"/>
      <c r="AB37" s="138"/>
      <c r="AC37" s="411"/>
      <c r="AD37" s="411"/>
      <c r="AE37" s="411"/>
      <c r="AF37" s="411"/>
      <c r="AG37" s="411"/>
      <c r="AH37" s="411"/>
      <c r="AI37" s="411"/>
      <c r="AJ37" s="411"/>
      <c r="AK37" s="411"/>
      <c r="AL37" s="411"/>
      <c r="AM37" s="411"/>
      <c r="AN37" s="411"/>
      <c r="AO37" s="411"/>
      <c r="AP37" s="411"/>
    </row>
    <row r="38" spans="1:42" s="118" customFormat="1" ht="15" customHeight="1">
      <c r="A38" s="138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38"/>
      <c r="X38" s="382"/>
      <c r="Y38" s="382"/>
      <c r="Z38" s="382"/>
      <c r="AA38" s="382"/>
      <c r="AB38" s="138"/>
      <c r="AC38" s="411"/>
      <c r="AD38" s="411"/>
      <c r="AE38" s="411"/>
      <c r="AF38" s="411"/>
      <c r="AG38" s="411"/>
      <c r="AH38" s="411"/>
      <c r="AI38" s="411"/>
      <c r="AJ38" s="411"/>
      <c r="AK38" s="411"/>
      <c r="AL38" s="411"/>
      <c r="AM38" s="411"/>
      <c r="AN38" s="411"/>
      <c r="AO38" s="411"/>
      <c r="AP38" s="411"/>
    </row>
    <row r="39" spans="1:28" s="52" customFormat="1" ht="12.75">
      <c r="A39" s="139"/>
      <c r="B39" s="124"/>
      <c r="C39" s="140"/>
      <c r="D39" s="140"/>
      <c r="E39" s="140"/>
      <c r="F39" s="140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40"/>
      <c r="R39" s="140"/>
      <c r="S39" s="140"/>
      <c r="T39" s="140"/>
      <c r="U39" s="140"/>
      <c r="V39" s="140"/>
      <c r="W39" s="139"/>
      <c r="X39" s="384"/>
      <c r="Y39" s="384"/>
      <c r="Z39" s="384"/>
      <c r="AA39" s="384"/>
      <c r="AB39" s="139"/>
    </row>
    <row r="40" spans="1:42" s="4" customFormat="1" ht="12.75">
      <c r="A40" s="130"/>
      <c r="B40" s="125" t="s">
        <v>85</v>
      </c>
      <c r="C40" s="12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0"/>
      <c r="X40" s="378"/>
      <c r="Y40" s="378"/>
      <c r="Z40" s="378"/>
      <c r="AA40" s="378"/>
      <c r="AB40" s="130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</row>
    <row r="41" spans="1:28" s="52" customFormat="1" ht="4.5" customHeight="1">
      <c r="A41" s="139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379"/>
      <c r="Y41" s="379"/>
      <c r="Z41" s="379"/>
      <c r="AA41" s="379"/>
      <c r="AB41" s="136"/>
    </row>
    <row r="42" spans="1:42" s="4" customFormat="1" ht="12.75">
      <c r="A42" s="130"/>
      <c r="B42" s="130" t="s">
        <v>362</v>
      </c>
      <c r="C42" s="132"/>
      <c r="D42" s="132"/>
      <c r="E42" s="132"/>
      <c r="F42" s="130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30"/>
      <c r="X42" s="837">
        <v>0</v>
      </c>
      <c r="Y42" s="837"/>
      <c r="Z42" s="837"/>
      <c r="AA42" s="838"/>
      <c r="AB42" s="130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</row>
    <row r="43" spans="1:42" s="318" customFormat="1" ht="0.75" customHeight="1">
      <c r="A43" s="316"/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85"/>
      <c r="Y43" s="385"/>
      <c r="Z43" s="385"/>
      <c r="AA43" s="385"/>
      <c r="AB43" s="317"/>
      <c r="AC43" s="412"/>
      <c r="AD43" s="412"/>
      <c r="AE43" s="412"/>
      <c r="AF43" s="412"/>
      <c r="AG43" s="412"/>
      <c r="AH43" s="412"/>
      <c r="AI43" s="412"/>
      <c r="AJ43" s="412"/>
      <c r="AK43" s="412"/>
      <c r="AL43" s="412"/>
      <c r="AM43" s="412"/>
      <c r="AN43" s="412"/>
      <c r="AO43" s="412"/>
      <c r="AP43" s="412"/>
    </row>
    <row r="44" spans="1:42" s="4" customFormat="1" ht="1.5" customHeight="1">
      <c r="A44" s="130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376"/>
      <c r="Y44" s="376"/>
      <c r="Z44" s="376"/>
      <c r="AA44" s="376"/>
      <c r="AB44" s="137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</row>
    <row r="45" spans="1:28" s="52" customFormat="1" ht="12.75">
      <c r="A45" s="139"/>
      <c r="B45" s="140" t="s">
        <v>128</v>
      </c>
      <c r="C45" s="140"/>
      <c r="D45" s="140" t="s">
        <v>129</v>
      </c>
      <c r="E45" s="140"/>
      <c r="F45" s="140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117"/>
      <c r="X45" s="837">
        <v>0</v>
      </c>
      <c r="Y45" s="837"/>
      <c r="Z45" s="837"/>
      <c r="AA45" s="838"/>
      <c r="AB45" s="117"/>
    </row>
    <row r="46" spans="1:42" s="315" customFormat="1" ht="3" customHeight="1">
      <c r="A46" s="313"/>
      <c r="B46" s="137"/>
      <c r="C46" s="137"/>
      <c r="D46" s="137"/>
      <c r="E46" s="137"/>
      <c r="F46" s="137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37"/>
      <c r="R46" s="137"/>
      <c r="S46" s="137"/>
      <c r="T46" s="137"/>
      <c r="U46" s="137"/>
      <c r="V46" s="137"/>
      <c r="W46" s="137"/>
      <c r="X46" s="376"/>
      <c r="Y46" s="376"/>
      <c r="Z46" s="376"/>
      <c r="AA46" s="376"/>
      <c r="AB46" s="314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</row>
    <row r="47" spans="1:28" s="52" customFormat="1" ht="12.75">
      <c r="A47" s="139"/>
      <c r="B47" s="140" t="s">
        <v>128</v>
      </c>
      <c r="C47" s="140"/>
      <c r="D47" s="140" t="s">
        <v>129</v>
      </c>
      <c r="E47" s="140"/>
      <c r="F47" s="140"/>
      <c r="G47" s="609"/>
      <c r="H47" s="609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117"/>
      <c r="X47" s="837">
        <v>0</v>
      </c>
      <c r="Y47" s="837"/>
      <c r="Z47" s="837"/>
      <c r="AA47" s="838"/>
      <c r="AB47" s="117"/>
    </row>
    <row r="48" spans="1:42" s="315" customFormat="1" ht="3.75" customHeight="1">
      <c r="A48" s="313"/>
      <c r="B48" s="137"/>
      <c r="C48" s="137"/>
      <c r="D48" s="137"/>
      <c r="E48" s="137"/>
      <c r="F48" s="137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37"/>
      <c r="R48" s="137"/>
      <c r="S48" s="137"/>
      <c r="T48" s="137"/>
      <c r="U48" s="137"/>
      <c r="V48" s="137"/>
      <c r="W48" s="137"/>
      <c r="X48" s="376"/>
      <c r="Y48" s="376"/>
      <c r="Z48" s="376"/>
      <c r="AA48" s="376"/>
      <c r="AB48" s="314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</row>
    <row r="49" spans="1:28" s="52" customFormat="1" ht="12.75">
      <c r="A49" s="139"/>
      <c r="B49" s="140" t="s">
        <v>128</v>
      </c>
      <c r="C49" s="140"/>
      <c r="D49" s="140" t="s">
        <v>129</v>
      </c>
      <c r="E49" s="140"/>
      <c r="F49" s="140"/>
      <c r="G49" s="609"/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117"/>
      <c r="X49" s="837">
        <v>0</v>
      </c>
      <c r="Y49" s="837"/>
      <c r="Z49" s="837"/>
      <c r="AA49" s="838"/>
      <c r="AB49" s="117"/>
    </row>
    <row r="50" spans="1:42" s="315" customFormat="1" ht="3.75" customHeight="1">
      <c r="A50" s="313"/>
      <c r="B50" s="137"/>
      <c r="C50" s="137"/>
      <c r="D50" s="137"/>
      <c r="E50" s="137"/>
      <c r="F50" s="137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37"/>
      <c r="R50" s="137"/>
      <c r="S50" s="137"/>
      <c r="T50" s="137"/>
      <c r="U50" s="137"/>
      <c r="V50" s="137"/>
      <c r="W50" s="137"/>
      <c r="X50" s="376"/>
      <c r="Y50" s="376"/>
      <c r="Z50" s="376"/>
      <c r="AA50" s="376"/>
      <c r="AB50" s="314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</row>
    <row r="51" spans="1:28" s="52" customFormat="1" ht="12.75">
      <c r="A51" s="139"/>
      <c r="B51" s="140" t="s">
        <v>128</v>
      </c>
      <c r="C51" s="140"/>
      <c r="D51" s="140" t="s">
        <v>129</v>
      </c>
      <c r="E51" s="140"/>
      <c r="F51" s="140"/>
      <c r="G51" s="609"/>
      <c r="H51" s="609"/>
      <c r="I51" s="609"/>
      <c r="J51" s="609"/>
      <c r="K51" s="609"/>
      <c r="L51" s="609"/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117"/>
      <c r="X51" s="837">
        <v>0</v>
      </c>
      <c r="Y51" s="837"/>
      <c r="Z51" s="837"/>
      <c r="AA51" s="838"/>
      <c r="AB51" s="117"/>
    </row>
    <row r="52" spans="1:42" s="4" customFormat="1" ht="4.5" customHeight="1">
      <c r="A52" s="130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376"/>
      <c r="Y52" s="376"/>
      <c r="Z52" s="376"/>
      <c r="AA52" s="376"/>
      <c r="AB52" s="137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</row>
    <row r="53" spans="1:28" s="52" customFormat="1" ht="12.75">
      <c r="A53" s="139"/>
      <c r="B53" s="140" t="s">
        <v>128</v>
      </c>
      <c r="C53" s="140"/>
      <c r="D53" s="140" t="s">
        <v>129</v>
      </c>
      <c r="E53" s="140"/>
      <c r="F53" s="140"/>
      <c r="G53" s="609"/>
      <c r="H53" s="609"/>
      <c r="I53" s="609"/>
      <c r="J53" s="609"/>
      <c r="K53" s="609"/>
      <c r="L53" s="609"/>
      <c r="M53" s="609"/>
      <c r="N53" s="609"/>
      <c r="O53" s="609"/>
      <c r="P53" s="609"/>
      <c r="Q53" s="609"/>
      <c r="R53" s="609"/>
      <c r="S53" s="609"/>
      <c r="T53" s="609"/>
      <c r="U53" s="609"/>
      <c r="V53" s="609"/>
      <c r="W53" s="117"/>
      <c r="X53" s="837">
        <v>0</v>
      </c>
      <c r="Y53" s="837"/>
      <c r="Z53" s="837"/>
      <c r="AA53" s="838"/>
      <c r="AB53" s="117"/>
    </row>
    <row r="54" spans="1:42" s="4" customFormat="1" ht="4.5" customHeight="1">
      <c r="A54" s="130"/>
      <c r="B54" s="137"/>
      <c r="C54" s="137"/>
      <c r="D54" s="137"/>
      <c r="E54" s="137"/>
      <c r="F54" s="137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37"/>
      <c r="R54" s="137"/>
      <c r="S54" s="137"/>
      <c r="T54" s="137"/>
      <c r="U54" s="137"/>
      <c r="V54" s="137"/>
      <c r="W54" s="137"/>
      <c r="X54" s="376"/>
      <c r="Y54" s="376"/>
      <c r="Z54" s="376"/>
      <c r="AA54" s="376"/>
      <c r="AB54" s="137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</row>
    <row r="55" spans="1:28" s="52" customFormat="1" ht="12.75">
      <c r="A55" s="139"/>
      <c r="B55" s="140" t="s">
        <v>128</v>
      </c>
      <c r="C55" s="140"/>
      <c r="D55" s="140" t="s">
        <v>129</v>
      </c>
      <c r="E55" s="140"/>
      <c r="F55" s="140"/>
      <c r="G55" s="609"/>
      <c r="H55" s="609"/>
      <c r="I55" s="609"/>
      <c r="J55" s="609"/>
      <c r="K55" s="609"/>
      <c r="L55" s="609"/>
      <c r="M55" s="609"/>
      <c r="N55" s="609"/>
      <c r="O55" s="609"/>
      <c r="P55" s="609"/>
      <c r="Q55" s="609"/>
      <c r="R55" s="609"/>
      <c r="S55" s="609"/>
      <c r="T55" s="609"/>
      <c r="U55" s="609"/>
      <c r="V55" s="609"/>
      <c r="W55" s="117"/>
      <c r="X55" s="837">
        <v>0</v>
      </c>
      <c r="Y55" s="837"/>
      <c r="Z55" s="837"/>
      <c r="AA55" s="838"/>
      <c r="AB55" s="117"/>
    </row>
    <row r="56" spans="1:42" s="4" customFormat="1" ht="4.5" customHeight="1">
      <c r="A56" s="130"/>
      <c r="B56" s="137"/>
      <c r="C56" s="137"/>
      <c r="D56" s="137"/>
      <c r="E56" s="137"/>
      <c r="F56" s="137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37"/>
      <c r="R56" s="137"/>
      <c r="S56" s="137"/>
      <c r="T56" s="137"/>
      <c r="U56" s="137"/>
      <c r="V56" s="137"/>
      <c r="W56" s="137"/>
      <c r="X56" s="376"/>
      <c r="Y56" s="376"/>
      <c r="Z56" s="376"/>
      <c r="AA56" s="376"/>
      <c r="AB56" s="137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</row>
    <row r="57" spans="1:28" s="52" customFormat="1" ht="12.75">
      <c r="A57" s="139"/>
      <c r="B57" s="140" t="s">
        <v>128</v>
      </c>
      <c r="C57" s="140"/>
      <c r="D57" s="140" t="s">
        <v>129</v>
      </c>
      <c r="E57" s="140"/>
      <c r="F57" s="140"/>
      <c r="G57" s="609"/>
      <c r="H57" s="609"/>
      <c r="I57" s="609"/>
      <c r="J57" s="609"/>
      <c r="K57" s="609"/>
      <c r="L57" s="609"/>
      <c r="M57" s="609"/>
      <c r="N57" s="609"/>
      <c r="O57" s="609"/>
      <c r="P57" s="609"/>
      <c r="Q57" s="609"/>
      <c r="R57" s="609"/>
      <c r="S57" s="609"/>
      <c r="T57" s="609"/>
      <c r="U57" s="609"/>
      <c r="V57" s="609"/>
      <c r="W57" s="117"/>
      <c r="X57" s="837">
        <v>0</v>
      </c>
      <c r="Y57" s="837"/>
      <c r="Z57" s="837"/>
      <c r="AA57" s="838"/>
      <c r="AB57" s="117"/>
    </row>
    <row r="58" spans="1:42" s="4" customFormat="1" ht="4.5" customHeight="1">
      <c r="A58" s="130"/>
      <c r="B58" s="137"/>
      <c r="C58" s="137"/>
      <c r="D58" s="137"/>
      <c r="E58" s="137"/>
      <c r="F58" s="137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37"/>
      <c r="R58" s="137"/>
      <c r="S58" s="137"/>
      <c r="T58" s="137"/>
      <c r="U58" s="137"/>
      <c r="V58" s="137"/>
      <c r="W58" s="137"/>
      <c r="X58" s="376"/>
      <c r="Y58" s="376"/>
      <c r="Z58" s="376"/>
      <c r="AA58" s="376"/>
      <c r="AB58" s="137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</row>
    <row r="59" spans="1:28" s="52" customFormat="1" ht="12.75">
      <c r="A59" s="139"/>
      <c r="B59" s="140" t="s">
        <v>128</v>
      </c>
      <c r="C59" s="140"/>
      <c r="D59" s="140" t="s">
        <v>129</v>
      </c>
      <c r="E59" s="140"/>
      <c r="F59" s="140"/>
      <c r="G59" s="609"/>
      <c r="H59" s="609"/>
      <c r="I59" s="609"/>
      <c r="J59" s="609"/>
      <c r="K59" s="609"/>
      <c r="L59" s="609"/>
      <c r="M59" s="609"/>
      <c r="N59" s="609"/>
      <c r="O59" s="609"/>
      <c r="P59" s="609"/>
      <c r="Q59" s="609"/>
      <c r="R59" s="609"/>
      <c r="S59" s="609"/>
      <c r="T59" s="609"/>
      <c r="U59" s="609"/>
      <c r="V59" s="609"/>
      <c r="W59" s="117"/>
      <c r="X59" s="837">
        <v>0</v>
      </c>
      <c r="Y59" s="837"/>
      <c r="Z59" s="837"/>
      <c r="AA59" s="838"/>
      <c r="AB59" s="117"/>
    </row>
    <row r="60" spans="1:42" s="4" customFormat="1" ht="4.5" customHeight="1">
      <c r="A60" s="13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30"/>
      <c r="X60" s="378"/>
      <c r="Y60" s="378"/>
      <c r="Z60" s="378"/>
      <c r="AA60" s="378"/>
      <c r="AB60" s="130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</row>
    <row r="61" spans="1:42" s="118" customFormat="1" ht="15" customHeight="1" thickBot="1">
      <c r="A61" s="138"/>
      <c r="B61" s="850" t="s">
        <v>86</v>
      </c>
      <c r="C61" s="851"/>
      <c r="D61" s="851"/>
      <c r="E61" s="851"/>
      <c r="F61" s="851"/>
      <c r="G61" s="851"/>
      <c r="H61" s="851"/>
      <c r="I61" s="851"/>
      <c r="J61" s="851"/>
      <c r="K61" s="851"/>
      <c r="L61" s="851"/>
      <c r="M61" s="851"/>
      <c r="N61" s="851"/>
      <c r="O61" s="851"/>
      <c r="P61" s="851"/>
      <c r="Q61" s="851"/>
      <c r="R61" s="851"/>
      <c r="S61" s="851"/>
      <c r="T61" s="851"/>
      <c r="U61" s="851"/>
      <c r="V61" s="852"/>
      <c r="W61" s="138"/>
      <c r="X61" s="847">
        <f>SUM(X42:AA60)</f>
        <v>0</v>
      </c>
      <c r="Y61" s="848"/>
      <c r="Z61" s="848"/>
      <c r="AA61" s="849"/>
      <c r="AB61" s="138"/>
      <c r="AC61" s="411"/>
      <c r="AD61" s="411"/>
      <c r="AE61" s="411"/>
      <c r="AF61" s="411"/>
      <c r="AG61" s="411"/>
      <c r="AH61" s="411"/>
      <c r="AI61" s="411"/>
      <c r="AJ61" s="411"/>
      <c r="AK61" s="411"/>
      <c r="AL61" s="411"/>
      <c r="AM61" s="411"/>
      <c r="AN61" s="411"/>
      <c r="AO61" s="411"/>
      <c r="AP61" s="411"/>
    </row>
    <row r="62" spans="1:42" s="4" customFormat="1" ht="12.75">
      <c r="A62" s="130"/>
      <c r="B62" s="140"/>
      <c r="C62" s="140"/>
      <c r="D62" s="140"/>
      <c r="E62" s="140"/>
      <c r="F62" s="140"/>
      <c r="G62" s="124"/>
      <c r="H62" s="124"/>
      <c r="I62" s="124"/>
      <c r="J62" s="124"/>
      <c r="K62" s="124"/>
      <c r="L62" s="124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30"/>
      <c r="X62" s="383"/>
      <c r="Y62" s="383"/>
      <c r="Z62" s="383"/>
      <c r="AA62" s="383"/>
      <c r="AB62" s="130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</row>
    <row r="63" spans="1:42" s="4" customFormat="1" ht="12.75">
      <c r="A63" s="130"/>
      <c r="B63" s="140"/>
      <c r="C63" s="140"/>
      <c r="D63" s="140"/>
      <c r="E63" s="140"/>
      <c r="F63" s="140"/>
      <c r="G63" s="124"/>
      <c r="H63" s="124"/>
      <c r="I63" s="124"/>
      <c r="J63" s="124"/>
      <c r="K63" s="124"/>
      <c r="L63" s="124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30"/>
      <c r="X63" s="383"/>
      <c r="Y63" s="383"/>
      <c r="Z63" s="383"/>
      <c r="AA63" s="383"/>
      <c r="AB63" s="130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</row>
    <row r="64" spans="1:42" s="119" customFormat="1" ht="30" customHeight="1" thickBot="1">
      <c r="A64" s="142"/>
      <c r="B64" s="839" t="s">
        <v>149</v>
      </c>
      <c r="C64" s="840"/>
      <c r="D64" s="840"/>
      <c r="E64" s="840"/>
      <c r="F64" s="840"/>
      <c r="G64" s="840"/>
      <c r="H64" s="840"/>
      <c r="I64" s="840"/>
      <c r="J64" s="840"/>
      <c r="K64" s="840"/>
      <c r="L64" s="840"/>
      <c r="M64" s="840"/>
      <c r="N64" s="840"/>
      <c r="O64" s="840"/>
      <c r="P64" s="840"/>
      <c r="Q64" s="840"/>
      <c r="R64" s="840"/>
      <c r="S64" s="840"/>
      <c r="T64" s="840"/>
      <c r="U64" s="840"/>
      <c r="V64" s="841"/>
      <c r="W64" s="142"/>
      <c r="X64" s="844">
        <f>X13+X22+X37+X61</f>
        <v>0</v>
      </c>
      <c r="Y64" s="845"/>
      <c r="Z64" s="845"/>
      <c r="AA64" s="846"/>
      <c r="AB64" s="142"/>
      <c r="AC64" s="413"/>
      <c r="AD64" s="413"/>
      <c r="AE64" s="413"/>
      <c r="AF64" s="413"/>
      <c r="AG64" s="413"/>
      <c r="AH64" s="413"/>
      <c r="AI64" s="413"/>
      <c r="AJ64" s="413"/>
      <c r="AK64" s="413"/>
      <c r="AL64" s="413"/>
      <c r="AM64" s="413"/>
      <c r="AN64" s="413"/>
      <c r="AO64" s="413"/>
      <c r="AP64" s="413"/>
    </row>
    <row r="65" spans="1:42" s="4" customFormat="1" ht="12.75">
      <c r="A65" s="130"/>
      <c r="B65" s="140"/>
      <c r="C65" s="140"/>
      <c r="D65" s="140"/>
      <c r="E65" s="140"/>
      <c r="F65" s="140"/>
      <c r="G65" s="124"/>
      <c r="H65" s="124"/>
      <c r="I65" s="124"/>
      <c r="J65" s="124"/>
      <c r="K65" s="124"/>
      <c r="L65" s="124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30"/>
      <c r="X65" s="130"/>
      <c r="Y65" s="130"/>
      <c r="Z65" s="130"/>
      <c r="AA65" s="130"/>
      <c r="AB65" s="130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</row>
    <row r="66" spans="1:42" s="11" customFormat="1" ht="12">
      <c r="A66" s="97"/>
      <c r="B66" s="91"/>
      <c r="C66" s="91"/>
      <c r="D66" s="91"/>
      <c r="E66" s="91"/>
      <c r="F66" s="91"/>
      <c r="G66" s="92"/>
      <c r="H66" s="92"/>
      <c r="I66" s="92"/>
      <c r="J66" s="92"/>
      <c r="K66" s="92"/>
      <c r="L66" s="92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7"/>
      <c r="X66" s="97"/>
      <c r="Y66" s="97"/>
      <c r="Z66" s="97"/>
      <c r="AA66" s="97"/>
      <c r="AB66" s="97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</row>
    <row r="67" spans="1:28" s="14" customFormat="1" ht="12">
      <c r="A67" s="93"/>
      <c r="B67" s="91"/>
      <c r="C67" s="91"/>
      <c r="D67" s="91"/>
      <c r="E67" s="91"/>
      <c r="F67" s="91"/>
      <c r="G67" s="92"/>
      <c r="H67" s="92"/>
      <c r="I67" s="92"/>
      <c r="J67" s="92"/>
      <c r="K67" s="92"/>
      <c r="L67" s="92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3"/>
      <c r="X67" s="93"/>
      <c r="Y67" s="93"/>
      <c r="Z67" s="93"/>
      <c r="AA67" s="93"/>
      <c r="AB67" s="93"/>
    </row>
    <row r="68" spans="1:28" s="14" customFormat="1" ht="12">
      <c r="A68" s="93"/>
      <c r="B68" s="92"/>
      <c r="C68" s="91"/>
      <c r="D68" s="91"/>
      <c r="E68" s="91"/>
      <c r="F68" s="91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91"/>
      <c r="R68" s="91"/>
      <c r="S68" s="91"/>
      <c r="T68" s="91"/>
      <c r="U68" s="91"/>
      <c r="V68" s="91"/>
      <c r="W68" s="93"/>
      <c r="X68" s="93"/>
      <c r="Y68" s="93"/>
      <c r="Z68" s="93"/>
      <c r="AA68" s="93"/>
      <c r="AB68" s="93"/>
    </row>
    <row r="69" spans="2:22" s="14" customFormat="1" ht="4.5" customHeight="1">
      <c r="B69" s="15"/>
      <c r="C69" s="15"/>
      <c r="D69" s="15"/>
      <c r="E69" s="15"/>
      <c r="F69" s="15"/>
      <c r="G69" s="15"/>
      <c r="H69" s="15"/>
      <c r="I69" s="15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2:22" s="14" customFormat="1" ht="12">
      <c r="B70" s="15"/>
      <c r="C70" s="15"/>
      <c r="D70" s="15"/>
      <c r="E70" s="15"/>
      <c r="F70" s="15"/>
      <c r="G70" s="854"/>
      <c r="H70" s="854"/>
      <c r="I70" s="854"/>
      <c r="J70" s="854"/>
      <c r="K70" s="854"/>
      <c r="L70" s="854"/>
      <c r="M70" s="854"/>
      <c r="N70" s="854"/>
      <c r="O70" s="854"/>
      <c r="P70" s="854"/>
      <c r="Q70" s="15"/>
      <c r="R70" s="15"/>
      <c r="S70" s="15"/>
      <c r="T70" s="15"/>
      <c r="U70" s="15"/>
      <c r="V70" s="15"/>
    </row>
    <row r="71" spans="2:22" s="14" customFormat="1" ht="4.5" customHeight="1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2:22" s="14" customFormat="1" ht="12">
      <c r="B72" s="15"/>
      <c r="C72" s="15"/>
      <c r="D72" s="15"/>
      <c r="E72" s="15"/>
      <c r="F72" s="854"/>
      <c r="G72" s="854"/>
      <c r="H72" s="854"/>
      <c r="I72" s="854"/>
      <c r="J72" s="854"/>
      <c r="K72" s="854"/>
      <c r="L72" s="854"/>
      <c r="M72" s="854"/>
      <c r="N72" s="854"/>
      <c r="O72" s="854"/>
      <c r="P72" s="854"/>
      <c r="Q72" s="13"/>
      <c r="R72" s="13"/>
      <c r="S72" s="13"/>
      <c r="T72" s="13"/>
      <c r="U72" s="13"/>
      <c r="V72" s="13"/>
    </row>
    <row r="73" spans="2:22" s="14" customFormat="1" ht="4.5" customHeight="1">
      <c r="B73" s="15"/>
      <c r="C73" s="15"/>
      <c r="D73" s="15"/>
      <c r="E73" s="15"/>
      <c r="F73" s="15"/>
      <c r="G73" s="15"/>
      <c r="H73" s="15"/>
      <c r="I73" s="15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2:22" s="14" customFormat="1" ht="12">
      <c r="B74" s="15"/>
      <c r="C74" s="15"/>
      <c r="D74" s="15"/>
      <c r="E74" s="15"/>
      <c r="F74" s="15"/>
      <c r="G74" s="854"/>
      <c r="H74" s="854"/>
      <c r="I74" s="854"/>
      <c r="J74" s="854"/>
      <c r="K74" s="854"/>
      <c r="L74" s="854"/>
      <c r="M74" s="854"/>
      <c r="N74" s="854"/>
      <c r="O74" s="854"/>
      <c r="P74" s="854"/>
      <c r="Q74" s="15"/>
      <c r="R74" s="15"/>
      <c r="S74" s="15"/>
      <c r="T74" s="15"/>
      <c r="U74" s="15"/>
      <c r="V74" s="15"/>
    </row>
    <row r="75" spans="2:22" s="14" customFormat="1" ht="12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2:22" s="14" customFormat="1" ht="12">
      <c r="B76" s="13"/>
      <c r="C76" s="15"/>
      <c r="D76" s="15"/>
      <c r="E76" s="15"/>
      <c r="F76" s="15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5"/>
      <c r="R76" s="15"/>
      <c r="S76" s="15"/>
      <c r="T76" s="15"/>
      <c r="U76" s="15"/>
      <c r="V76" s="15"/>
    </row>
    <row r="77" spans="2:22" s="14" customFormat="1" ht="12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2:22" s="14" customFormat="1" ht="12">
      <c r="B78" s="13"/>
      <c r="C78" s="15"/>
      <c r="D78" s="15"/>
      <c r="E78" s="15"/>
      <c r="F78" s="15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5"/>
      <c r="R78" s="15"/>
      <c r="S78" s="15"/>
      <c r="T78" s="15"/>
      <c r="U78" s="15"/>
      <c r="V78" s="15"/>
    </row>
    <row r="79" spans="2:22" s="14" customFormat="1" ht="12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2:22" s="14" customFormat="1" ht="12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2:22" s="14" customFormat="1" ht="12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2:22" s="2" customFormat="1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2:22" ht="12.75">
      <c r="B83" s="5"/>
      <c r="C83" s="5"/>
      <c r="D83" s="5"/>
      <c r="E83" s="5"/>
      <c r="F83" s="5"/>
      <c r="G83" s="5"/>
      <c r="H83" s="5"/>
      <c r="I83" s="5"/>
      <c r="J83" s="3"/>
      <c r="K83" s="3"/>
      <c r="L83" s="3"/>
      <c r="M83" s="3"/>
      <c r="N83" s="3"/>
      <c r="O83" s="3"/>
      <c r="P83" s="3"/>
      <c r="Q83" s="5"/>
      <c r="R83" s="5"/>
      <c r="S83" s="5"/>
      <c r="T83" s="5"/>
      <c r="U83" s="5"/>
      <c r="V83" s="5"/>
    </row>
    <row r="84" spans="2:22" ht="12.75">
      <c r="B84" s="853"/>
      <c r="C84" s="853"/>
      <c r="D84" s="853"/>
      <c r="E84" s="853"/>
      <c r="F84" s="853"/>
      <c r="G84" s="853"/>
      <c r="H84" s="853"/>
      <c r="I84" s="853"/>
      <c r="J84" s="853"/>
      <c r="K84" s="853"/>
      <c r="L84" s="853"/>
      <c r="M84" s="853"/>
      <c r="N84" s="853"/>
      <c r="O84" s="853"/>
      <c r="P84" s="853"/>
      <c r="Q84" s="853"/>
      <c r="R84" s="7"/>
      <c r="S84" s="7"/>
      <c r="T84" s="7"/>
      <c r="U84" s="7"/>
      <c r="V84" s="7"/>
    </row>
    <row r="85" spans="2:22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2:22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5"/>
      <c r="R86" s="5"/>
      <c r="S86" s="5"/>
      <c r="T86" s="5"/>
      <c r="U86" s="5"/>
      <c r="V86" s="5"/>
    </row>
    <row r="87" spans="2:22" ht="6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2:22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2:22" ht="6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2:42" s="4" customFormat="1" ht="12.7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</row>
    <row r="91" spans="2:22" ht="4.5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2:22" ht="12.75">
      <c r="B92" s="5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26"/>
      <c r="R92" s="26"/>
      <c r="S92" s="26"/>
      <c r="T92" s="26"/>
      <c r="U92" s="26"/>
      <c r="V92" s="26"/>
    </row>
    <row r="93" spans="2:22" ht="4.5" customHeight="1">
      <c r="B93" s="5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2:22" ht="12.75">
      <c r="B94" s="5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40"/>
      <c r="P94" s="40"/>
      <c r="Q94" s="40"/>
      <c r="R94" s="40"/>
      <c r="S94" s="40"/>
      <c r="T94" s="40"/>
      <c r="U94" s="40"/>
      <c r="V94" s="40"/>
    </row>
    <row r="95" spans="2:22" ht="4.5" customHeight="1">
      <c r="B95" s="5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2:22" ht="12.75">
      <c r="B96" s="5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40"/>
      <c r="R96" s="40"/>
      <c r="S96" s="40"/>
      <c r="T96" s="40"/>
      <c r="U96" s="40"/>
      <c r="V96" s="40"/>
    </row>
    <row r="97" spans="2:22" ht="6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22" ht="12.7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5"/>
      <c r="Q98" s="5"/>
      <c r="R98" s="5"/>
      <c r="S98" s="5"/>
      <c r="T98" s="5"/>
      <c r="U98" s="5"/>
      <c r="V98" s="5"/>
    </row>
    <row r="99" spans="2:22" ht="6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2:22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5"/>
      <c r="R100" s="5"/>
      <c r="S100" s="5"/>
      <c r="T100" s="5"/>
      <c r="U100" s="5"/>
      <c r="V100" s="5"/>
    </row>
    <row r="101" spans="2:22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2:22" ht="12.75">
      <c r="B102" s="13"/>
      <c r="C102" s="15"/>
      <c r="D102" s="15"/>
      <c r="E102" s="15"/>
      <c r="F102" s="15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5"/>
      <c r="R102" s="5"/>
      <c r="S102" s="5"/>
      <c r="T102" s="5"/>
      <c r="U102" s="5"/>
      <c r="V102" s="5"/>
    </row>
    <row r="103" spans="2:22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</sheetData>
  <sheetProtection selectLockedCells="1"/>
  <mergeCells count="47">
    <mergeCell ref="B61:V61"/>
    <mergeCell ref="X55:AA55"/>
    <mergeCell ref="X53:AA53"/>
    <mergeCell ref="X51:AA51"/>
    <mergeCell ref="X61:AA61"/>
    <mergeCell ref="X5:AA5"/>
    <mergeCell ref="X18:AA18"/>
    <mergeCell ref="X9:AA9"/>
    <mergeCell ref="X27:AA27"/>
    <mergeCell ref="X11:AA11"/>
    <mergeCell ref="X42:AA42"/>
    <mergeCell ref="G55:V55"/>
    <mergeCell ref="X49:AA49"/>
    <mergeCell ref="G59:V59"/>
    <mergeCell ref="G51:V51"/>
    <mergeCell ref="X57:AA57"/>
    <mergeCell ref="G53:V53"/>
    <mergeCell ref="G45:V45"/>
    <mergeCell ref="X47:AA47"/>
    <mergeCell ref="G47:V47"/>
    <mergeCell ref="X13:AA13"/>
    <mergeCell ref="X20:AA20"/>
    <mergeCell ref="X22:AA22"/>
    <mergeCell ref="G27:V27"/>
    <mergeCell ref="B13:V13"/>
    <mergeCell ref="B84:Q84"/>
    <mergeCell ref="G70:P70"/>
    <mergeCell ref="G74:P74"/>
    <mergeCell ref="F72:P72"/>
    <mergeCell ref="B22:V22"/>
    <mergeCell ref="G29:V29"/>
    <mergeCell ref="G57:V57"/>
    <mergeCell ref="G35:V35"/>
    <mergeCell ref="G31:V31"/>
    <mergeCell ref="G33:V33"/>
    <mergeCell ref="B37:V37"/>
    <mergeCell ref="G49:V49"/>
    <mergeCell ref="X29:AA29"/>
    <mergeCell ref="B64:V64"/>
    <mergeCell ref="B3:AB3"/>
    <mergeCell ref="X64:AA64"/>
    <mergeCell ref="X37:AA37"/>
    <mergeCell ref="X33:AA33"/>
    <mergeCell ref="X31:AA31"/>
    <mergeCell ref="X35:AA35"/>
    <mergeCell ref="X59:AA59"/>
    <mergeCell ref="X45:AA45"/>
  </mergeCells>
  <printOptions horizontalCentered="1"/>
  <pageMargins left="0.1968503937007874" right="0.1968503937007874" top="0.5905511811023623" bottom="0.7874015748031497" header="0.35433070866141736" footer="0.5118110236220472"/>
  <pageSetup horizontalDpi="600" verticalDpi="600" orientation="portrait" paperSize="9" scale="80" r:id="rId2"/>
  <headerFooter alignWithMargins="0">
    <oddFooter>&amp;L&amp;9SCAN - Aide à la création numérique - &amp;A&amp;R&amp;9&amp;P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1"/>
  <dimension ref="A3:AP152"/>
  <sheetViews>
    <sheetView showGridLines="0" showRowColHeaders="0" view="pageBreakPreview" zoomScale="115" zoomScaleSheetLayoutView="115" zoomScalePageLayoutView="0" workbookViewId="0" topLeftCell="A142">
      <selection activeCell="AE49" sqref="AE49"/>
    </sheetView>
  </sheetViews>
  <sheetFormatPr defaultColWidth="11.421875" defaultRowHeight="12.75"/>
  <cols>
    <col min="1" max="1" width="3.7109375" style="420" customWidth="1"/>
    <col min="2" max="3" width="5.140625" style="420" customWidth="1"/>
    <col min="4" max="8" width="3.7109375" style="420" customWidth="1"/>
    <col min="9" max="9" width="5.140625" style="420" customWidth="1"/>
    <col min="10" max="26" width="3.7109375" style="420" customWidth="1"/>
    <col min="27" max="27" width="6.8515625" style="420" customWidth="1"/>
    <col min="28" max="28" width="3.7109375" style="420" customWidth="1"/>
    <col min="29" max="42" width="11.421875" style="421" customWidth="1"/>
    <col min="43" max="16384" width="11.421875" style="420" customWidth="1"/>
  </cols>
  <sheetData>
    <row r="1" ht="7.5" customHeight="1"/>
    <row r="2" ht="12" customHeight="1"/>
    <row r="3" spans="2:42" s="422" customFormat="1" ht="62.25" customHeight="1" thickBot="1">
      <c r="B3" s="921" t="s">
        <v>363</v>
      </c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  <c r="P3" s="922"/>
      <c r="Q3" s="922"/>
      <c r="R3" s="922"/>
      <c r="S3" s="922"/>
      <c r="T3" s="922"/>
      <c r="U3" s="922"/>
      <c r="V3" s="922"/>
      <c r="W3" s="922"/>
      <c r="X3" s="922"/>
      <c r="Y3" s="922"/>
      <c r="Z3" s="922"/>
      <c r="AA3" s="922"/>
      <c r="AB3" s="9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</row>
    <row r="4" spans="1:42" s="422" customFormat="1" ht="17.25" customHeight="1">
      <c r="A4" s="424"/>
      <c r="B4" s="424"/>
      <c r="C4" s="424"/>
      <c r="D4" s="424"/>
      <c r="E4" s="424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4"/>
      <c r="AC4" s="423"/>
      <c r="AD4" s="423"/>
      <c r="AE4" s="423"/>
      <c r="AF4" s="423"/>
      <c r="AG4" s="423"/>
      <c r="AH4" s="423"/>
      <c r="AI4" s="423"/>
      <c r="AJ4" s="423"/>
      <c r="AK4" s="423"/>
      <c r="AL4" s="423"/>
      <c r="AM4" s="423"/>
      <c r="AN4" s="423"/>
      <c r="AO4" s="423"/>
      <c r="AP4" s="423"/>
    </row>
    <row r="5" spans="1:42" s="422" customFormat="1" ht="24.75" customHeight="1" thickBot="1">
      <c r="A5" s="424"/>
      <c r="B5" s="426" t="s">
        <v>364</v>
      </c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907" t="s">
        <v>335</v>
      </c>
      <c r="Y5" s="908"/>
      <c r="Z5" s="908"/>
      <c r="AA5" s="909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</row>
    <row r="6" spans="1:42" s="431" customFormat="1" ht="15" customHeight="1">
      <c r="A6" s="428"/>
      <c r="B6" s="429" t="s">
        <v>365</v>
      </c>
      <c r="C6" s="429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28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</row>
    <row r="7" spans="1:42" s="434" customFormat="1" ht="7.5" customHeight="1">
      <c r="A7" s="433"/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AC7" s="435"/>
      <c r="AD7" s="435"/>
      <c r="AE7" s="435"/>
      <c r="AF7" s="435"/>
      <c r="AG7" s="435"/>
      <c r="AH7" s="435"/>
      <c r="AI7" s="435"/>
      <c r="AJ7" s="435"/>
      <c r="AK7" s="435"/>
      <c r="AL7" s="435"/>
      <c r="AM7" s="435"/>
      <c r="AN7" s="435"/>
      <c r="AO7" s="435"/>
      <c r="AP7" s="435"/>
    </row>
    <row r="8" spans="1:27" s="435" customFormat="1" ht="4.5" customHeight="1">
      <c r="A8" s="436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8"/>
      <c r="Y8" s="438"/>
      <c r="Z8" s="438"/>
      <c r="AA8" s="438"/>
    </row>
    <row r="9" spans="1:27" s="440" customFormat="1" ht="29.25" customHeight="1">
      <c r="A9" s="439"/>
      <c r="B9" s="924" t="s">
        <v>366</v>
      </c>
      <c r="C9" s="925"/>
      <c r="D9" s="925"/>
      <c r="E9" s="925"/>
      <c r="F9" s="925"/>
      <c r="G9" s="925"/>
      <c r="H9" s="925"/>
      <c r="I9" s="925"/>
      <c r="J9" s="925"/>
      <c r="K9" s="925"/>
      <c r="L9" s="925"/>
      <c r="M9" s="925"/>
      <c r="N9" s="925"/>
      <c r="O9" s="925"/>
      <c r="P9" s="925"/>
      <c r="Q9" s="925"/>
      <c r="R9" s="925"/>
      <c r="S9" s="925"/>
      <c r="T9" s="925"/>
      <c r="U9" s="925"/>
      <c r="V9" s="925"/>
      <c r="W9" s="925"/>
      <c r="X9" s="925"/>
      <c r="Y9" s="925"/>
      <c r="Z9" s="925"/>
      <c r="AA9" s="925"/>
    </row>
    <row r="10" spans="2:27" s="439" customFormat="1" ht="16.5" customHeight="1" thickBot="1">
      <c r="B10" s="926" t="s">
        <v>367</v>
      </c>
      <c r="C10" s="927"/>
      <c r="D10" s="927"/>
      <c r="E10" s="927"/>
      <c r="F10" s="927"/>
      <c r="G10" s="927"/>
      <c r="H10" s="927"/>
      <c r="I10" s="927"/>
      <c r="J10" s="927"/>
      <c r="K10" s="927"/>
      <c r="L10" s="927"/>
      <c r="M10" s="927"/>
      <c r="N10" s="927"/>
      <c r="O10" s="927"/>
      <c r="P10" s="927"/>
      <c r="Q10" s="927"/>
      <c r="R10" s="927"/>
      <c r="S10" s="927"/>
      <c r="T10" s="927"/>
      <c r="U10" s="927"/>
      <c r="V10" s="927"/>
      <c r="W10" s="927"/>
      <c r="X10" s="927"/>
      <c r="Y10" s="927"/>
      <c r="Z10" s="927"/>
      <c r="AA10" s="927"/>
    </row>
    <row r="11" spans="1:42" s="442" customFormat="1" ht="15" customHeight="1">
      <c r="A11" s="441"/>
      <c r="B11" s="928"/>
      <c r="C11" s="929"/>
      <c r="D11" s="929"/>
      <c r="E11" s="929"/>
      <c r="F11" s="929"/>
      <c r="G11" s="929"/>
      <c r="H11" s="929"/>
      <c r="I11" s="929"/>
      <c r="J11" s="929"/>
      <c r="K11" s="929"/>
      <c r="L11" s="929"/>
      <c r="M11" s="929"/>
      <c r="N11" s="929"/>
      <c r="O11" s="929"/>
      <c r="P11" s="929"/>
      <c r="Q11" s="929"/>
      <c r="R11" s="929"/>
      <c r="S11" s="929"/>
      <c r="T11" s="929"/>
      <c r="U11" s="929"/>
      <c r="V11" s="929"/>
      <c r="W11" s="930"/>
      <c r="X11" s="930"/>
      <c r="Y11" s="930"/>
      <c r="Z11" s="930"/>
      <c r="AA11" s="931"/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3"/>
    </row>
    <row r="12" spans="1:42" s="431" customFormat="1" ht="12.75">
      <c r="A12" s="428"/>
      <c r="B12" s="932"/>
      <c r="C12" s="933"/>
      <c r="D12" s="933"/>
      <c r="E12" s="933"/>
      <c r="F12" s="933"/>
      <c r="G12" s="933"/>
      <c r="H12" s="933"/>
      <c r="I12" s="933"/>
      <c r="J12" s="933"/>
      <c r="K12" s="933"/>
      <c r="L12" s="933"/>
      <c r="M12" s="933"/>
      <c r="N12" s="933"/>
      <c r="O12" s="933"/>
      <c r="P12" s="933"/>
      <c r="Q12" s="933"/>
      <c r="R12" s="933"/>
      <c r="S12" s="933"/>
      <c r="T12" s="933"/>
      <c r="U12" s="933"/>
      <c r="V12" s="933"/>
      <c r="W12" s="933"/>
      <c r="X12" s="933"/>
      <c r="Y12" s="933"/>
      <c r="Z12" s="933"/>
      <c r="AA12" s="934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432"/>
      <c r="AP12" s="432"/>
    </row>
    <row r="13" spans="1:42" s="431" customFormat="1" ht="12.75">
      <c r="A13" s="428"/>
      <c r="B13" s="932"/>
      <c r="C13" s="933"/>
      <c r="D13" s="933"/>
      <c r="E13" s="933"/>
      <c r="F13" s="933"/>
      <c r="G13" s="933"/>
      <c r="H13" s="933"/>
      <c r="I13" s="933"/>
      <c r="J13" s="933"/>
      <c r="K13" s="933"/>
      <c r="L13" s="933"/>
      <c r="M13" s="933"/>
      <c r="N13" s="933"/>
      <c r="O13" s="933"/>
      <c r="P13" s="933"/>
      <c r="Q13" s="933"/>
      <c r="R13" s="933"/>
      <c r="S13" s="933"/>
      <c r="T13" s="933"/>
      <c r="U13" s="933"/>
      <c r="V13" s="933"/>
      <c r="W13" s="933"/>
      <c r="X13" s="933"/>
      <c r="Y13" s="933"/>
      <c r="Z13" s="933"/>
      <c r="AA13" s="934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</row>
    <row r="14" spans="1:42" s="431" customFormat="1" ht="12.75">
      <c r="A14" s="428"/>
      <c r="B14" s="932"/>
      <c r="C14" s="933"/>
      <c r="D14" s="933"/>
      <c r="E14" s="933"/>
      <c r="F14" s="933"/>
      <c r="G14" s="933"/>
      <c r="H14" s="933"/>
      <c r="I14" s="933"/>
      <c r="J14" s="933"/>
      <c r="K14" s="933"/>
      <c r="L14" s="933"/>
      <c r="M14" s="933"/>
      <c r="N14" s="933"/>
      <c r="O14" s="933"/>
      <c r="P14" s="933"/>
      <c r="Q14" s="933"/>
      <c r="R14" s="933"/>
      <c r="S14" s="933"/>
      <c r="T14" s="933"/>
      <c r="U14" s="933"/>
      <c r="V14" s="933"/>
      <c r="W14" s="933"/>
      <c r="X14" s="933"/>
      <c r="Y14" s="933"/>
      <c r="Z14" s="933"/>
      <c r="AA14" s="934"/>
      <c r="AC14" s="432"/>
      <c r="AD14" s="432"/>
      <c r="AE14" s="432"/>
      <c r="AF14" s="432"/>
      <c r="AG14" s="432"/>
      <c r="AH14" s="432"/>
      <c r="AI14" s="432"/>
      <c r="AJ14" s="432"/>
      <c r="AK14" s="432"/>
      <c r="AL14" s="432"/>
      <c r="AM14" s="432"/>
      <c r="AN14" s="432"/>
      <c r="AO14" s="432"/>
      <c r="AP14" s="432"/>
    </row>
    <row r="15" spans="1:42" s="434" customFormat="1" ht="7.5" customHeight="1">
      <c r="A15" s="433"/>
      <c r="B15" s="932"/>
      <c r="C15" s="933"/>
      <c r="D15" s="933"/>
      <c r="E15" s="933"/>
      <c r="F15" s="933"/>
      <c r="G15" s="933"/>
      <c r="H15" s="933"/>
      <c r="I15" s="933"/>
      <c r="J15" s="933"/>
      <c r="K15" s="933"/>
      <c r="L15" s="933"/>
      <c r="M15" s="933"/>
      <c r="N15" s="933"/>
      <c r="O15" s="933"/>
      <c r="P15" s="933"/>
      <c r="Q15" s="933"/>
      <c r="R15" s="933"/>
      <c r="S15" s="933"/>
      <c r="T15" s="933"/>
      <c r="U15" s="933"/>
      <c r="V15" s="933"/>
      <c r="W15" s="933"/>
      <c r="X15" s="933"/>
      <c r="Y15" s="933"/>
      <c r="Z15" s="933"/>
      <c r="AA15" s="934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</row>
    <row r="16" spans="1:42" s="431" customFormat="1" ht="12.75" customHeight="1">
      <c r="A16" s="428"/>
      <c r="B16" s="932"/>
      <c r="C16" s="933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4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</row>
    <row r="17" spans="1:27" s="435" customFormat="1" ht="4.5" customHeight="1">
      <c r="A17" s="436"/>
      <c r="B17" s="932"/>
      <c r="C17" s="933"/>
      <c r="D17" s="933"/>
      <c r="E17" s="933"/>
      <c r="F17" s="933"/>
      <c r="G17" s="933"/>
      <c r="H17" s="933"/>
      <c r="I17" s="933"/>
      <c r="J17" s="933"/>
      <c r="K17" s="933"/>
      <c r="L17" s="933"/>
      <c r="M17" s="933"/>
      <c r="N17" s="933"/>
      <c r="O17" s="933"/>
      <c r="P17" s="933"/>
      <c r="Q17" s="933"/>
      <c r="R17" s="933"/>
      <c r="S17" s="933"/>
      <c r="T17" s="933"/>
      <c r="U17" s="933"/>
      <c r="V17" s="933"/>
      <c r="W17" s="933"/>
      <c r="X17" s="933"/>
      <c r="Y17" s="933"/>
      <c r="Z17" s="933"/>
      <c r="AA17" s="934"/>
    </row>
    <row r="18" spans="1:27" s="440" customFormat="1" ht="12.75">
      <c r="A18" s="439"/>
      <c r="B18" s="932"/>
      <c r="C18" s="933"/>
      <c r="D18" s="933"/>
      <c r="E18" s="933"/>
      <c r="F18" s="933"/>
      <c r="G18" s="933"/>
      <c r="H18" s="933"/>
      <c r="I18" s="933"/>
      <c r="J18" s="933"/>
      <c r="K18" s="933"/>
      <c r="L18" s="933"/>
      <c r="M18" s="933"/>
      <c r="N18" s="933"/>
      <c r="O18" s="933"/>
      <c r="P18" s="933"/>
      <c r="Q18" s="933"/>
      <c r="R18" s="933"/>
      <c r="S18" s="933"/>
      <c r="T18" s="933"/>
      <c r="U18" s="933"/>
      <c r="V18" s="933"/>
      <c r="W18" s="933"/>
      <c r="X18" s="933"/>
      <c r="Y18" s="933"/>
      <c r="Z18" s="933"/>
      <c r="AA18" s="934"/>
    </row>
    <row r="19" spans="2:27" s="439" customFormat="1" ht="4.5" customHeight="1">
      <c r="B19" s="932"/>
      <c r="C19" s="933"/>
      <c r="D19" s="933"/>
      <c r="E19" s="933"/>
      <c r="F19" s="933"/>
      <c r="G19" s="933"/>
      <c r="H19" s="933"/>
      <c r="I19" s="933"/>
      <c r="J19" s="933"/>
      <c r="K19" s="933"/>
      <c r="L19" s="933"/>
      <c r="M19" s="933"/>
      <c r="N19" s="933"/>
      <c r="O19" s="933"/>
      <c r="P19" s="933"/>
      <c r="Q19" s="933"/>
      <c r="R19" s="933"/>
      <c r="S19" s="933"/>
      <c r="T19" s="933"/>
      <c r="U19" s="933"/>
      <c r="V19" s="933"/>
      <c r="W19" s="933"/>
      <c r="X19" s="933"/>
      <c r="Y19" s="933"/>
      <c r="Z19" s="933"/>
      <c r="AA19" s="934"/>
    </row>
    <row r="20" spans="1:42" s="442" customFormat="1" ht="15" customHeight="1">
      <c r="A20" s="441"/>
      <c r="B20" s="932"/>
      <c r="C20" s="933"/>
      <c r="D20" s="933"/>
      <c r="E20" s="933"/>
      <c r="F20" s="933"/>
      <c r="G20" s="933"/>
      <c r="H20" s="933"/>
      <c r="I20" s="933"/>
      <c r="J20" s="933"/>
      <c r="K20" s="933"/>
      <c r="L20" s="933"/>
      <c r="M20" s="933"/>
      <c r="N20" s="933"/>
      <c r="O20" s="933"/>
      <c r="P20" s="933"/>
      <c r="Q20" s="933"/>
      <c r="R20" s="933"/>
      <c r="S20" s="933"/>
      <c r="T20" s="933"/>
      <c r="U20" s="933"/>
      <c r="V20" s="933"/>
      <c r="W20" s="933"/>
      <c r="X20" s="933"/>
      <c r="Y20" s="933"/>
      <c r="Z20" s="933"/>
      <c r="AA20" s="934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</row>
    <row r="21" spans="1:42" s="434" customFormat="1" ht="13.5" thickBot="1">
      <c r="A21" s="433"/>
      <c r="B21" s="935"/>
      <c r="C21" s="936"/>
      <c r="D21" s="936"/>
      <c r="E21" s="936"/>
      <c r="F21" s="936"/>
      <c r="G21" s="936"/>
      <c r="H21" s="936"/>
      <c r="I21" s="936"/>
      <c r="J21" s="936"/>
      <c r="K21" s="936"/>
      <c r="L21" s="936"/>
      <c r="M21" s="936"/>
      <c r="N21" s="936"/>
      <c r="O21" s="936"/>
      <c r="P21" s="936"/>
      <c r="Q21" s="936"/>
      <c r="R21" s="936"/>
      <c r="S21" s="936"/>
      <c r="T21" s="936"/>
      <c r="U21" s="936"/>
      <c r="V21" s="936"/>
      <c r="W21" s="936"/>
      <c r="X21" s="936"/>
      <c r="Y21" s="936"/>
      <c r="Z21" s="936"/>
      <c r="AA21" s="937"/>
      <c r="AB21" s="433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</row>
    <row r="22" spans="1:28" s="432" customFormat="1" ht="12.75">
      <c r="A22" s="444"/>
      <c r="B22" s="445"/>
      <c r="C22" s="446"/>
      <c r="D22" s="446"/>
      <c r="E22" s="446"/>
      <c r="F22" s="446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6"/>
      <c r="R22" s="446"/>
      <c r="S22" s="446"/>
      <c r="T22" s="446"/>
      <c r="U22" s="446"/>
      <c r="V22" s="446"/>
      <c r="W22" s="444"/>
      <c r="X22" s="448"/>
      <c r="Y22" s="448"/>
      <c r="Z22" s="448"/>
      <c r="AA22" s="448"/>
      <c r="AB22" s="444"/>
    </row>
    <row r="23" spans="1:42" s="431" customFormat="1" ht="12.75">
      <c r="A23" s="428"/>
      <c r="B23" s="429" t="s">
        <v>368</v>
      </c>
      <c r="C23" s="429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28"/>
      <c r="X23" s="449"/>
      <c r="Y23" s="449"/>
      <c r="Z23" s="449"/>
      <c r="AA23" s="449"/>
      <c r="AB23" s="428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</row>
    <row r="24" spans="1:42" s="434" customFormat="1" ht="4.5" customHeight="1">
      <c r="A24" s="433"/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50"/>
      <c r="Y24" s="450"/>
      <c r="Z24" s="450"/>
      <c r="AA24" s="450"/>
      <c r="AB24" s="433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</row>
    <row r="25" spans="1:42" s="431" customFormat="1" ht="6" customHeight="1">
      <c r="A25" s="428"/>
      <c r="B25" s="451"/>
      <c r="C25" s="452"/>
      <c r="D25" s="451"/>
      <c r="E25" s="451"/>
      <c r="F25" s="451"/>
      <c r="G25" s="938"/>
      <c r="H25" s="938"/>
      <c r="I25" s="938"/>
      <c r="J25" s="938"/>
      <c r="K25" s="938"/>
      <c r="L25" s="938"/>
      <c r="M25" s="938"/>
      <c r="N25" s="938"/>
      <c r="O25" s="938"/>
      <c r="P25" s="938"/>
      <c r="Q25" s="938"/>
      <c r="R25" s="938"/>
      <c r="S25" s="938"/>
      <c r="T25" s="938"/>
      <c r="U25" s="938"/>
      <c r="V25" s="938"/>
      <c r="W25" s="451"/>
      <c r="X25" s="919"/>
      <c r="Y25" s="919"/>
      <c r="Z25" s="919"/>
      <c r="AA25" s="919"/>
      <c r="AB25" s="428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</row>
    <row r="26" spans="1:28" s="435" customFormat="1" ht="4.5" customHeight="1" thickBot="1">
      <c r="A26" s="436"/>
      <c r="B26" s="437"/>
      <c r="C26" s="437"/>
      <c r="D26" s="437"/>
      <c r="E26" s="437"/>
      <c r="F26" s="437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37"/>
      <c r="R26" s="437"/>
      <c r="S26" s="437"/>
      <c r="T26" s="437"/>
      <c r="U26" s="437"/>
      <c r="V26" s="437"/>
      <c r="W26" s="437"/>
      <c r="X26" s="438"/>
      <c r="Y26" s="438"/>
      <c r="Z26" s="438"/>
      <c r="AA26" s="438"/>
      <c r="AB26" s="436"/>
    </row>
    <row r="27" spans="1:28" s="440" customFormat="1" ht="12.75">
      <c r="A27" s="439"/>
      <c r="B27" s="454"/>
      <c r="C27" s="455"/>
      <c r="D27" s="455"/>
      <c r="E27" s="455"/>
      <c r="F27" s="455"/>
      <c r="G27" s="456"/>
      <c r="H27" s="456"/>
      <c r="I27" s="456"/>
      <c r="J27" s="889" t="s">
        <v>369</v>
      </c>
      <c r="K27" s="890"/>
      <c r="L27" s="890"/>
      <c r="M27" s="890"/>
      <c r="N27" s="890"/>
      <c r="O27" s="891"/>
      <c r="P27" s="889" t="s">
        <v>370</v>
      </c>
      <c r="Q27" s="890"/>
      <c r="R27" s="890"/>
      <c r="S27" s="890"/>
      <c r="T27" s="890"/>
      <c r="U27" s="891"/>
      <c r="V27" s="889" t="s">
        <v>371</v>
      </c>
      <c r="W27" s="890"/>
      <c r="X27" s="890"/>
      <c r="Y27" s="890"/>
      <c r="Z27" s="890"/>
      <c r="AA27" s="891"/>
      <c r="AB27" s="439"/>
    </row>
    <row r="28" spans="2:27" s="439" customFormat="1" ht="4.5" customHeight="1" thickBot="1">
      <c r="B28" s="457"/>
      <c r="C28" s="458"/>
      <c r="D28" s="458"/>
      <c r="E28" s="458"/>
      <c r="F28" s="458"/>
      <c r="G28" s="459"/>
      <c r="H28" s="459"/>
      <c r="I28" s="459"/>
      <c r="J28" s="892"/>
      <c r="K28" s="893"/>
      <c r="L28" s="893"/>
      <c r="M28" s="893"/>
      <c r="N28" s="893"/>
      <c r="O28" s="894"/>
      <c r="P28" s="892"/>
      <c r="Q28" s="893"/>
      <c r="R28" s="893"/>
      <c r="S28" s="893"/>
      <c r="T28" s="893"/>
      <c r="U28" s="894"/>
      <c r="V28" s="892"/>
      <c r="W28" s="893"/>
      <c r="X28" s="893"/>
      <c r="Y28" s="893"/>
      <c r="Z28" s="893"/>
      <c r="AA28" s="894"/>
    </row>
    <row r="29" spans="1:28" s="440" customFormat="1" ht="13.5" hidden="1" thickBot="1">
      <c r="A29" s="439"/>
      <c r="B29" s="460"/>
      <c r="C29" s="461"/>
      <c r="D29" s="461"/>
      <c r="E29" s="461"/>
      <c r="F29" s="461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462"/>
      <c r="V29" s="462"/>
      <c r="W29" s="437"/>
      <c r="X29" s="919"/>
      <c r="Y29" s="919"/>
      <c r="Z29" s="919"/>
      <c r="AA29" s="920"/>
      <c r="AB29" s="439"/>
    </row>
    <row r="30" spans="1:28" s="440" customFormat="1" ht="15.75" customHeight="1" thickBot="1">
      <c r="A30" s="439"/>
      <c r="B30" s="463" t="s">
        <v>372</v>
      </c>
      <c r="C30" s="464"/>
      <c r="D30" s="465"/>
      <c r="E30" s="465"/>
      <c r="F30" s="465"/>
      <c r="G30" s="466"/>
      <c r="H30" s="466"/>
      <c r="I30" s="467"/>
      <c r="J30" s="869"/>
      <c r="K30" s="867"/>
      <c r="L30" s="867"/>
      <c r="M30" s="867"/>
      <c r="N30" s="867"/>
      <c r="O30" s="868"/>
      <c r="P30" s="869"/>
      <c r="Q30" s="867"/>
      <c r="R30" s="867"/>
      <c r="S30" s="867"/>
      <c r="T30" s="867"/>
      <c r="U30" s="868"/>
      <c r="V30" s="869"/>
      <c r="W30" s="867"/>
      <c r="X30" s="867"/>
      <c r="Y30" s="867"/>
      <c r="Z30" s="867"/>
      <c r="AA30" s="868"/>
      <c r="AB30" s="439"/>
    </row>
    <row r="31" spans="1:28" s="440" customFormat="1" ht="15.75" customHeight="1" thickBot="1">
      <c r="A31" s="439"/>
      <c r="B31" s="463" t="s">
        <v>373</v>
      </c>
      <c r="C31" s="465"/>
      <c r="D31" s="465"/>
      <c r="E31" s="465"/>
      <c r="F31" s="465"/>
      <c r="G31" s="466"/>
      <c r="H31" s="466"/>
      <c r="I31" s="467"/>
      <c r="J31" s="869"/>
      <c r="K31" s="867"/>
      <c r="L31" s="867"/>
      <c r="M31" s="867"/>
      <c r="N31" s="867"/>
      <c r="O31" s="868"/>
      <c r="P31" s="869"/>
      <c r="Q31" s="867"/>
      <c r="R31" s="867"/>
      <c r="S31" s="867"/>
      <c r="T31" s="867"/>
      <c r="U31" s="868"/>
      <c r="V31" s="869"/>
      <c r="W31" s="867"/>
      <c r="X31" s="867"/>
      <c r="Y31" s="867"/>
      <c r="Z31" s="867"/>
      <c r="AA31" s="868"/>
      <c r="AB31" s="439"/>
    </row>
    <row r="32" spans="1:42" s="442" customFormat="1" ht="16.5" customHeight="1" thickBot="1">
      <c r="A32" s="441"/>
      <c r="B32" s="463" t="s">
        <v>374</v>
      </c>
      <c r="C32" s="465"/>
      <c r="D32" s="465"/>
      <c r="E32" s="465"/>
      <c r="F32" s="465"/>
      <c r="G32" s="465"/>
      <c r="H32" s="465"/>
      <c r="I32" s="468"/>
      <c r="J32" s="869"/>
      <c r="K32" s="867"/>
      <c r="L32" s="867"/>
      <c r="M32" s="867"/>
      <c r="N32" s="867"/>
      <c r="O32" s="868"/>
      <c r="P32" s="869"/>
      <c r="Q32" s="867"/>
      <c r="R32" s="867"/>
      <c r="S32" s="867"/>
      <c r="T32" s="867"/>
      <c r="U32" s="868"/>
      <c r="V32" s="869"/>
      <c r="W32" s="867"/>
      <c r="X32" s="867"/>
      <c r="Y32" s="867"/>
      <c r="Z32" s="867"/>
      <c r="AA32" s="868"/>
      <c r="AB32" s="441"/>
      <c r="AC32" s="443"/>
      <c r="AD32" s="443"/>
      <c r="AE32" s="443"/>
      <c r="AF32" s="443"/>
      <c r="AG32" s="443"/>
      <c r="AH32" s="443"/>
      <c r="AI32" s="443"/>
      <c r="AJ32" s="443"/>
      <c r="AK32" s="443"/>
      <c r="AL32" s="443"/>
      <c r="AM32" s="443"/>
      <c r="AN32" s="443"/>
      <c r="AO32" s="443"/>
      <c r="AP32" s="443"/>
    </row>
    <row r="33" spans="1:42" s="442" customFormat="1" ht="16.5" customHeight="1" thickBot="1">
      <c r="A33" s="441"/>
      <c r="B33" s="469" t="s">
        <v>375</v>
      </c>
      <c r="C33" s="470"/>
      <c r="D33" s="470"/>
      <c r="E33" s="470"/>
      <c r="F33" s="470"/>
      <c r="G33" s="470"/>
      <c r="H33" s="470"/>
      <c r="I33" s="471"/>
      <c r="J33" s="869"/>
      <c r="K33" s="867"/>
      <c r="L33" s="867"/>
      <c r="M33" s="867"/>
      <c r="N33" s="867"/>
      <c r="O33" s="868"/>
      <c r="P33" s="869"/>
      <c r="Q33" s="867"/>
      <c r="R33" s="867"/>
      <c r="S33" s="867"/>
      <c r="T33" s="867"/>
      <c r="U33" s="868"/>
      <c r="V33" s="869"/>
      <c r="W33" s="867"/>
      <c r="X33" s="867"/>
      <c r="Y33" s="867"/>
      <c r="Z33" s="867"/>
      <c r="AA33" s="868"/>
      <c r="AB33" s="441"/>
      <c r="AC33" s="443"/>
      <c r="AD33" s="443"/>
      <c r="AE33" s="443"/>
      <c r="AF33" s="443"/>
      <c r="AG33" s="443"/>
      <c r="AH33" s="443"/>
      <c r="AI33" s="443"/>
      <c r="AJ33" s="443"/>
      <c r="AK33" s="443"/>
      <c r="AL33" s="443"/>
      <c r="AM33" s="443"/>
      <c r="AN33" s="443"/>
      <c r="AO33" s="443"/>
      <c r="AP33" s="443"/>
    </row>
    <row r="34" spans="1:42" s="431" customFormat="1" ht="15.75" customHeight="1">
      <c r="A34" s="428"/>
      <c r="B34" s="913" t="s">
        <v>376</v>
      </c>
      <c r="C34" s="914"/>
      <c r="D34" s="914"/>
      <c r="E34" s="914"/>
      <c r="F34" s="914"/>
      <c r="G34" s="914"/>
      <c r="H34" s="914"/>
      <c r="I34" s="915"/>
      <c r="J34" s="883"/>
      <c r="K34" s="884"/>
      <c r="L34" s="884"/>
      <c r="M34" s="884"/>
      <c r="N34" s="884"/>
      <c r="O34" s="885"/>
      <c r="P34" s="883"/>
      <c r="Q34" s="884"/>
      <c r="R34" s="884"/>
      <c r="S34" s="884"/>
      <c r="T34" s="884"/>
      <c r="U34" s="885"/>
      <c r="V34" s="883"/>
      <c r="W34" s="884"/>
      <c r="X34" s="884"/>
      <c r="Y34" s="884"/>
      <c r="Z34" s="884"/>
      <c r="AA34" s="885"/>
      <c r="AB34" s="428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</row>
    <row r="35" spans="1:42" s="431" customFormat="1" ht="16.5" customHeight="1" thickBot="1">
      <c r="A35" s="428"/>
      <c r="B35" s="916"/>
      <c r="C35" s="917"/>
      <c r="D35" s="917"/>
      <c r="E35" s="917"/>
      <c r="F35" s="917"/>
      <c r="G35" s="917"/>
      <c r="H35" s="917"/>
      <c r="I35" s="918"/>
      <c r="J35" s="886"/>
      <c r="K35" s="887"/>
      <c r="L35" s="887"/>
      <c r="M35" s="887"/>
      <c r="N35" s="887"/>
      <c r="O35" s="888"/>
      <c r="P35" s="886"/>
      <c r="Q35" s="887"/>
      <c r="R35" s="887"/>
      <c r="S35" s="887"/>
      <c r="T35" s="887"/>
      <c r="U35" s="888"/>
      <c r="V35" s="886"/>
      <c r="W35" s="887"/>
      <c r="X35" s="887"/>
      <c r="Y35" s="887"/>
      <c r="Z35" s="887"/>
      <c r="AA35" s="888"/>
      <c r="AB35" s="428"/>
      <c r="AC35" s="432"/>
      <c r="AD35" s="432"/>
      <c r="AE35" s="432"/>
      <c r="AF35" s="432"/>
      <c r="AG35" s="432"/>
      <c r="AH35" s="432"/>
      <c r="AI35" s="432"/>
      <c r="AJ35" s="432"/>
      <c r="AK35" s="432"/>
      <c r="AL35" s="432"/>
      <c r="AM35" s="432"/>
      <c r="AN35" s="432"/>
      <c r="AO35" s="432"/>
      <c r="AP35" s="432"/>
    </row>
    <row r="36" spans="1:28" s="432" customFormat="1" ht="15.75" customHeight="1" thickBot="1">
      <c r="A36" s="444"/>
      <c r="B36" s="472" t="s">
        <v>377</v>
      </c>
      <c r="C36" s="473"/>
      <c r="D36" s="473"/>
      <c r="E36" s="473"/>
      <c r="F36" s="473"/>
      <c r="G36" s="474"/>
      <c r="H36" s="474"/>
      <c r="I36" s="475"/>
      <c r="J36" s="869"/>
      <c r="K36" s="867"/>
      <c r="L36" s="867"/>
      <c r="M36" s="867"/>
      <c r="N36" s="867"/>
      <c r="O36" s="868"/>
      <c r="P36" s="869"/>
      <c r="Q36" s="867"/>
      <c r="R36" s="867"/>
      <c r="S36" s="867"/>
      <c r="T36" s="867"/>
      <c r="U36" s="868"/>
      <c r="V36" s="869"/>
      <c r="W36" s="867"/>
      <c r="X36" s="867"/>
      <c r="Y36" s="867"/>
      <c r="Z36" s="867"/>
      <c r="AA36" s="868"/>
      <c r="AB36" s="439"/>
    </row>
    <row r="37" spans="1:42" s="442" customFormat="1" ht="16.5" customHeight="1">
      <c r="A37" s="441"/>
      <c r="B37" s="910" t="s">
        <v>378</v>
      </c>
      <c r="C37" s="911"/>
      <c r="D37" s="911"/>
      <c r="E37" s="911"/>
      <c r="F37" s="911"/>
      <c r="G37" s="911"/>
      <c r="H37" s="911"/>
      <c r="I37" s="912"/>
      <c r="J37" s="883"/>
      <c r="K37" s="884"/>
      <c r="L37" s="884"/>
      <c r="M37" s="884"/>
      <c r="N37" s="884"/>
      <c r="O37" s="885"/>
      <c r="P37" s="883"/>
      <c r="Q37" s="884"/>
      <c r="R37" s="884"/>
      <c r="S37" s="884"/>
      <c r="T37" s="884"/>
      <c r="U37" s="885"/>
      <c r="V37" s="883"/>
      <c r="W37" s="884"/>
      <c r="X37" s="884"/>
      <c r="Y37" s="884"/>
      <c r="Z37" s="884"/>
      <c r="AA37" s="885"/>
      <c r="AB37" s="441"/>
      <c r="AC37" s="443"/>
      <c r="AD37" s="443"/>
      <c r="AE37" s="443"/>
      <c r="AF37" s="443"/>
      <c r="AG37" s="443"/>
      <c r="AH37" s="443"/>
      <c r="AI37" s="443"/>
      <c r="AJ37" s="443"/>
      <c r="AK37" s="443"/>
      <c r="AL37" s="443"/>
      <c r="AM37" s="443"/>
      <c r="AN37" s="443"/>
      <c r="AO37" s="443"/>
      <c r="AP37" s="443"/>
    </row>
    <row r="38" spans="1:42" s="442" customFormat="1" ht="16.5" customHeight="1" thickBot="1">
      <c r="A38" s="441"/>
      <c r="B38" s="880"/>
      <c r="C38" s="881"/>
      <c r="D38" s="881"/>
      <c r="E38" s="881"/>
      <c r="F38" s="881"/>
      <c r="G38" s="881"/>
      <c r="H38" s="881"/>
      <c r="I38" s="882"/>
      <c r="J38" s="886"/>
      <c r="K38" s="887"/>
      <c r="L38" s="887"/>
      <c r="M38" s="887"/>
      <c r="N38" s="887"/>
      <c r="O38" s="888"/>
      <c r="P38" s="886"/>
      <c r="Q38" s="887"/>
      <c r="R38" s="887"/>
      <c r="S38" s="887"/>
      <c r="T38" s="887"/>
      <c r="U38" s="888"/>
      <c r="V38" s="886"/>
      <c r="W38" s="887"/>
      <c r="X38" s="887"/>
      <c r="Y38" s="887"/>
      <c r="Z38" s="887"/>
      <c r="AA38" s="888"/>
      <c r="AB38" s="441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</row>
    <row r="39" spans="1:28" s="432" customFormat="1" ht="12.75">
      <c r="A39" s="444"/>
      <c r="B39" s="445"/>
      <c r="C39" s="446"/>
      <c r="D39" s="446"/>
      <c r="E39" s="446"/>
      <c r="F39" s="446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6"/>
      <c r="R39" s="446"/>
      <c r="S39" s="446"/>
      <c r="T39" s="446"/>
      <c r="U39" s="446"/>
      <c r="V39" s="446"/>
      <c r="W39" s="444"/>
      <c r="X39" s="476"/>
      <c r="Y39" s="476"/>
      <c r="Z39" s="476"/>
      <c r="AA39" s="476"/>
      <c r="AB39" s="444"/>
    </row>
    <row r="40" spans="1:42" s="431" customFormat="1" ht="12.75">
      <c r="A40" s="428"/>
      <c r="B40" s="446"/>
      <c r="C40" s="446"/>
      <c r="D40" s="446"/>
      <c r="E40" s="446"/>
      <c r="F40" s="446"/>
      <c r="G40" s="445"/>
      <c r="H40" s="445"/>
      <c r="I40" s="445"/>
      <c r="J40" s="445"/>
      <c r="K40" s="445"/>
      <c r="L40" s="445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28"/>
      <c r="X40" s="428"/>
      <c r="Y40" s="428"/>
      <c r="Z40" s="428"/>
      <c r="AA40" s="428"/>
      <c r="AB40" s="428"/>
      <c r="AC40" s="432"/>
      <c r="AD40" s="432"/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32"/>
      <c r="AP40" s="432"/>
    </row>
    <row r="41" spans="1:42" s="422" customFormat="1" ht="24.75" customHeight="1" thickBot="1">
      <c r="A41" s="424"/>
      <c r="B41" s="426" t="s">
        <v>379</v>
      </c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907" t="s">
        <v>335</v>
      </c>
      <c r="Y41" s="908"/>
      <c r="Z41" s="908"/>
      <c r="AA41" s="909"/>
      <c r="AC41" s="423"/>
      <c r="AD41" s="423"/>
      <c r="AE41" s="423"/>
      <c r="AF41" s="423"/>
      <c r="AG41" s="423"/>
      <c r="AH41" s="423"/>
      <c r="AI41" s="423"/>
      <c r="AJ41" s="423"/>
      <c r="AK41" s="423"/>
      <c r="AL41" s="423"/>
      <c r="AM41" s="423"/>
      <c r="AN41" s="423"/>
      <c r="AO41" s="423"/>
      <c r="AP41" s="423"/>
    </row>
    <row r="42" spans="1:28" s="432" customFormat="1" ht="4.5" customHeight="1" thickBot="1">
      <c r="A42" s="444"/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77"/>
      <c r="Y42" s="477"/>
      <c r="Z42" s="477"/>
      <c r="AA42" s="477"/>
      <c r="AB42" s="433"/>
    </row>
    <row r="43" spans="1:42" s="431" customFormat="1" ht="12.75">
      <c r="A43" s="451"/>
      <c r="B43" s="454"/>
      <c r="C43" s="455"/>
      <c r="D43" s="455"/>
      <c r="E43" s="455"/>
      <c r="F43" s="455"/>
      <c r="G43" s="456"/>
      <c r="H43" s="456"/>
      <c r="I43" s="456"/>
      <c r="J43" s="889" t="s">
        <v>369</v>
      </c>
      <c r="K43" s="890"/>
      <c r="L43" s="890"/>
      <c r="M43" s="890"/>
      <c r="N43" s="890"/>
      <c r="O43" s="891"/>
      <c r="P43" s="889" t="s">
        <v>370</v>
      </c>
      <c r="Q43" s="890"/>
      <c r="R43" s="890"/>
      <c r="S43" s="890"/>
      <c r="T43" s="890"/>
      <c r="U43" s="891"/>
      <c r="V43" s="889" t="s">
        <v>371</v>
      </c>
      <c r="W43" s="890"/>
      <c r="X43" s="890"/>
      <c r="Y43" s="890"/>
      <c r="Z43" s="890"/>
      <c r="AA43" s="891"/>
      <c r="AB43" s="428"/>
      <c r="AC43" s="432"/>
      <c r="AD43" s="432"/>
      <c r="AE43" s="432"/>
      <c r="AF43" s="432"/>
      <c r="AG43" s="432"/>
      <c r="AH43" s="432"/>
      <c r="AI43" s="432"/>
      <c r="AJ43" s="432"/>
      <c r="AK43" s="432"/>
      <c r="AL43" s="432"/>
      <c r="AM43" s="432"/>
      <c r="AN43" s="432"/>
      <c r="AO43" s="432"/>
      <c r="AP43" s="432"/>
    </row>
    <row r="44" spans="1:42" s="481" customFormat="1" ht="11.25" customHeight="1" thickBot="1">
      <c r="A44" s="478"/>
      <c r="B44" s="457"/>
      <c r="C44" s="458"/>
      <c r="D44" s="458"/>
      <c r="E44" s="458"/>
      <c r="F44" s="458"/>
      <c r="G44" s="459"/>
      <c r="H44" s="459"/>
      <c r="I44" s="459"/>
      <c r="J44" s="892"/>
      <c r="K44" s="893"/>
      <c r="L44" s="893"/>
      <c r="M44" s="893"/>
      <c r="N44" s="893"/>
      <c r="O44" s="894"/>
      <c r="P44" s="892"/>
      <c r="Q44" s="893"/>
      <c r="R44" s="893"/>
      <c r="S44" s="893"/>
      <c r="T44" s="893"/>
      <c r="U44" s="894"/>
      <c r="V44" s="892"/>
      <c r="W44" s="893"/>
      <c r="X44" s="893"/>
      <c r="Y44" s="893"/>
      <c r="Z44" s="893"/>
      <c r="AA44" s="894"/>
      <c r="AB44" s="479"/>
      <c r="AC44" s="480"/>
      <c r="AD44" s="480"/>
      <c r="AE44" s="480"/>
      <c r="AF44" s="480"/>
      <c r="AG44" s="480"/>
      <c r="AH44" s="480"/>
      <c r="AI44" s="480"/>
      <c r="AJ44" s="480"/>
      <c r="AK44" s="480"/>
      <c r="AL44" s="480"/>
      <c r="AM44" s="480"/>
      <c r="AN44" s="480"/>
      <c r="AO44" s="480"/>
      <c r="AP44" s="480"/>
    </row>
    <row r="45" spans="1:28" s="432" customFormat="1" ht="19.5" customHeight="1" thickBot="1">
      <c r="A45" s="451"/>
      <c r="B45" s="463" t="s">
        <v>380</v>
      </c>
      <c r="C45" s="464"/>
      <c r="D45" s="465"/>
      <c r="E45" s="465"/>
      <c r="F45" s="465"/>
      <c r="G45" s="466"/>
      <c r="H45" s="466"/>
      <c r="I45" s="467"/>
      <c r="J45" s="869"/>
      <c r="K45" s="867"/>
      <c r="L45" s="867"/>
      <c r="M45" s="867"/>
      <c r="N45" s="867"/>
      <c r="O45" s="868"/>
      <c r="P45" s="869"/>
      <c r="Q45" s="867"/>
      <c r="R45" s="867"/>
      <c r="S45" s="867"/>
      <c r="T45" s="867"/>
      <c r="U45" s="868"/>
      <c r="V45" s="869"/>
      <c r="W45" s="867"/>
      <c r="X45" s="867"/>
      <c r="Y45" s="867"/>
      <c r="Z45" s="867"/>
      <c r="AA45" s="868"/>
      <c r="AB45" s="439"/>
    </row>
    <row r="46" spans="1:42" s="487" customFormat="1" ht="19.5" customHeight="1" thickBot="1">
      <c r="A46" s="451"/>
      <c r="B46" s="482"/>
      <c r="C46" s="483" t="s">
        <v>381</v>
      </c>
      <c r="D46" s="483"/>
      <c r="E46" s="484"/>
      <c r="F46" s="484"/>
      <c r="G46" s="485"/>
      <c r="H46" s="485"/>
      <c r="I46" s="486"/>
      <c r="J46" s="869"/>
      <c r="K46" s="867"/>
      <c r="L46" s="867"/>
      <c r="M46" s="867"/>
      <c r="N46" s="867"/>
      <c r="O46" s="868"/>
      <c r="P46" s="869"/>
      <c r="Q46" s="867"/>
      <c r="R46" s="867"/>
      <c r="S46" s="867"/>
      <c r="T46" s="867"/>
      <c r="U46" s="868"/>
      <c r="V46" s="869"/>
      <c r="W46" s="867"/>
      <c r="X46" s="867"/>
      <c r="Y46" s="867"/>
      <c r="Z46" s="867"/>
      <c r="AA46" s="868"/>
      <c r="AB46" s="437"/>
      <c r="AC46" s="432"/>
      <c r="AD46" s="432"/>
      <c r="AE46" s="432"/>
      <c r="AF46" s="432"/>
      <c r="AG46" s="432"/>
      <c r="AH46" s="432"/>
      <c r="AI46" s="432"/>
      <c r="AJ46" s="432"/>
      <c r="AK46" s="432"/>
      <c r="AL46" s="432"/>
      <c r="AM46" s="432"/>
      <c r="AN46" s="432"/>
      <c r="AO46" s="432"/>
      <c r="AP46" s="432"/>
    </row>
    <row r="47" spans="1:28" s="432" customFormat="1" ht="19.5" customHeight="1" thickBot="1">
      <c r="A47" s="451"/>
      <c r="B47" s="482"/>
      <c r="C47" s="483" t="s">
        <v>382</v>
      </c>
      <c r="D47" s="483"/>
      <c r="E47" s="484"/>
      <c r="F47" s="484"/>
      <c r="G47" s="484"/>
      <c r="H47" s="484"/>
      <c r="I47" s="488"/>
      <c r="J47" s="869"/>
      <c r="K47" s="867"/>
      <c r="L47" s="867"/>
      <c r="M47" s="867"/>
      <c r="N47" s="867"/>
      <c r="O47" s="868"/>
      <c r="P47" s="869"/>
      <c r="Q47" s="867"/>
      <c r="R47" s="867"/>
      <c r="S47" s="867"/>
      <c r="T47" s="867"/>
      <c r="U47" s="868"/>
      <c r="V47" s="869"/>
      <c r="W47" s="867"/>
      <c r="X47" s="867"/>
      <c r="Y47" s="867"/>
      <c r="Z47" s="867"/>
      <c r="AA47" s="868"/>
      <c r="AB47" s="439"/>
    </row>
    <row r="48" spans="1:28" s="432" customFormat="1" ht="19.5" customHeight="1" thickBot="1">
      <c r="A48" s="451"/>
      <c r="B48" s="463" t="s">
        <v>383</v>
      </c>
      <c r="C48" s="464"/>
      <c r="D48" s="465"/>
      <c r="E48" s="465"/>
      <c r="F48" s="465"/>
      <c r="G48" s="466"/>
      <c r="H48" s="466"/>
      <c r="I48" s="467"/>
      <c r="J48" s="869"/>
      <c r="K48" s="867"/>
      <c r="L48" s="867"/>
      <c r="M48" s="867"/>
      <c r="N48" s="867"/>
      <c r="O48" s="868"/>
      <c r="P48" s="869"/>
      <c r="Q48" s="867"/>
      <c r="R48" s="867"/>
      <c r="S48" s="867"/>
      <c r="T48" s="867"/>
      <c r="U48" s="868"/>
      <c r="V48" s="869"/>
      <c r="W48" s="867"/>
      <c r="X48" s="867"/>
      <c r="Y48" s="867"/>
      <c r="Z48" s="867"/>
      <c r="AA48" s="868"/>
      <c r="AB48" s="439"/>
    </row>
    <row r="49" spans="1:42" s="487" customFormat="1" ht="19.5" customHeight="1" thickBot="1">
      <c r="A49" s="451"/>
      <c r="B49" s="482"/>
      <c r="C49" s="483" t="s">
        <v>381</v>
      </c>
      <c r="D49" s="483"/>
      <c r="E49" s="484"/>
      <c r="F49" s="484"/>
      <c r="G49" s="485"/>
      <c r="H49" s="485"/>
      <c r="I49" s="486"/>
      <c r="J49" s="869"/>
      <c r="K49" s="867"/>
      <c r="L49" s="867"/>
      <c r="M49" s="867"/>
      <c r="N49" s="867"/>
      <c r="O49" s="868"/>
      <c r="P49" s="869"/>
      <c r="Q49" s="867"/>
      <c r="R49" s="867"/>
      <c r="S49" s="867"/>
      <c r="T49" s="867"/>
      <c r="U49" s="868"/>
      <c r="V49" s="869"/>
      <c r="W49" s="867"/>
      <c r="X49" s="867"/>
      <c r="Y49" s="867"/>
      <c r="Z49" s="867"/>
      <c r="AA49" s="868"/>
      <c r="AB49" s="437"/>
      <c r="AC49" s="432"/>
      <c r="AD49" s="432"/>
      <c r="AE49" s="432"/>
      <c r="AF49" s="432"/>
      <c r="AG49" s="432"/>
      <c r="AH49" s="432"/>
      <c r="AI49" s="432"/>
      <c r="AJ49" s="432"/>
      <c r="AK49" s="432"/>
      <c r="AL49" s="432"/>
      <c r="AM49" s="432"/>
      <c r="AN49" s="432"/>
      <c r="AO49" s="432"/>
      <c r="AP49" s="432"/>
    </row>
    <row r="50" spans="1:28" s="432" customFormat="1" ht="19.5" customHeight="1" thickBot="1">
      <c r="A50" s="451"/>
      <c r="B50" s="482"/>
      <c r="C50" s="483" t="s">
        <v>382</v>
      </c>
      <c r="D50" s="483"/>
      <c r="E50" s="484"/>
      <c r="F50" s="484"/>
      <c r="G50" s="484"/>
      <c r="H50" s="484"/>
      <c r="I50" s="488"/>
      <c r="J50" s="869"/>
      <c r="K50" s="867"/>
      <c r="L50" s="867"/>
      <c r="M50" s="867"/>
      <c r="N50" s="867"/>
      <c r="O50" s="868"/>
      <c r="P50" s="869"/>
      <c r="Q50" s="867"/>
      <c r="R50" s="867"/>
      <c r="S50" s="867"/>
      <c r="T50" s="867"/>
      <c r="U50" s="868"/>
      <c r="V50" s="869"/>
      <c r="W50" s="867"/>
      <c r="X50" s="867"/>
      <c r="Y50" s="867"/>
      <c r="Z50" s="867"/>
      <c r="AA50" s="868"/>
      <c r="AB50" s="439"/>
    </row>
    <row r="51" spans="1:28" s="432" customFormat="1" ht="19.5" customHeight="1" thickBot="1">
      <c r="A51" s="451"/>
      <c r="B51" s="463" t="s">
        <v>384</v>
      </c>
      <c r="C51" s="464"/>
      <c r="D51" s="465"/>
      <c r="E51" s="465"/>
      <c r="F51" s="465"/>
      <c r="G51" s="466"/>
      <c r="H51" s="466"/>
      <c r="I51" s="467"/>
      <c r="J51" s="869"/>
      <c r="K51" s="867"/>
      <c r="L51" s="867"/>
      <c r="M51" s="867"/>
      <c r="N51" s="867"/>
      <c r="O51" s="868"/>
      <c r="P51" s="869"/>
      <c r="Q51" s="867"/>
      <c r="R51" s="867"/>
      <c r="S51" s="867"/>
      <c r="T51" s="867"/>
      <c r="U51" s="868"/>
      <c r="V51" s="869"/>
      <c r="W51" s="867"/>
      <c r="X51" s="867"/>
      <c r="Y51" s="867"/>
      <c r="Z51" s="867"/>
      <c r="AA51" s="868"/>
      <c r="AB51" s="439"/>
    </row>
    <row r="52" spans="1:42" s="487" customFormat="1" ht="19.5" customHeight="1" thickBot="1">
      <c r="A52" s="451"/>
      <c r="B52" s="482"/>
      <c r="C52" s="483" t="s">
        <v>381</v>
      </c>
      <c r="D52" s="483"/>
      <c r="E52" s="484"/>
      <c r="F52" s="484"/>
      <c r="G52" s="485"/>
      <c r="H52" s="485"/>
      <c r="I52" s="486"/>
      <c r="J52" s="869"/>
      <c r="K52" s="867"/>
      <c r="L52" s="867"/>
      <c r="M52" s="867"/>
      <c r="N52" s="867"/>
      <c r="O52" s="868"/>
      <c r="P52" s="869"/>
      <c r="Q52" s="867"/>
      <c r="R52" s="867"/>
      <c r="S52" s="867"/>
      <c r="T52" s="867"/>
      <c r="U52" s="868"/>
      <c r="V52" s="869"/>
      <c r="W52" s="867"/>
      <c r="X52" s="867"/>
      <c r="Y52" s="867"/>
      <c r="Z52" s="867"/>
      <c r="AA52" s="868"/>
      <c r="AB52" s="437"/>
      <c r="AC52" s="432"/>
      <c r="AD52" s="432"/>
      <c r="AE52" s="432"/>
      <c r="AF52" s="432"/>
      <c r="AG52" s="432"/>
      <c r="AH52" s="432"/>
      <c r="AI52" s="432"/>
      <c r="AJ52" s="432"/>
      <c r="AK52" s="432"/>
      <c r="AL52" s="432"/>
      <c r="AM52" s="432"/>
      <c r="AN52" s="432"/>
      <c r="AO52" s="432"/>
      <c r="AP52" s="432"/>
    </row>
    <row r="53" spans="1:28" s="432" customFormat="1" ht="19.5" customHeight="1" thickBot="1">
      <c r="A53" s="451"/>
      <c r="B53" s="482"/>
      <c r="C53" s="483" t="s">
        <v>382</v>
      </c>
      <c r="D53" s="483"/>
      <c r="E53" s="484"/>
      <c r="F53" s="484"/>
      <c r="G53" s="484"/>
      <c r="H53" s="484"/>
      <c r="I53" s="488"/>
      <c r="J53" s="869"/>
      <c r="K53" s="867"/>
      <c r="L53" s="867"/>
      <c r="M53" s="867"/>
      <c r="N53" s="867"/>
      <c r="O53" s="868"/>
      <c r="P53" s="869"/>
      <c r="Q53" s="867"/>
      <c r="R53" s="867"/>
      <c r="S53" s="867"/>
      <c r="T53" s="867"/>
      <c r="U53" s="868"/>
      <c r="V53" s="869"/>
      <c r="W53" s="867"/>
      <c r="X53" s="867"/>
      <c r="Y53" s="867"/>
      <c r="Z53" s="867"/>
      <c r="AA53" s="868"/>
      <c r="AB53" s="439"/>
    </row>
    <row r="54" spans="1:28" s="432" customFormat="1" ht="19.5" customHeight="1" thickBot="1">
      <c r="A54" s="451"/>
      <c r="B54" s="463" t="s">
        <v>385</v>
      </c>
      <c r="C54" s="464"/>
      <c r="D54" s="465"/>
      <c r="E54" s="465"/>
      <c r="F54" s="465"/>
      <c r="G54" s="466"/>
      <c r="H54" s="466"/>
      <c r="I54" s="467"/>
      <c r="J54" s="869"/>
      <c r="K54" s="867"/>
      <c r="L54" s="867"/>
      <c r="M54" s="867"/>
      <c r="N54" s="867"/>
      <c r="O54" s="868"/>
      <c r="P54" s="869"/>
      <c r="Q54" s="867"/>
      <c r="R54" s="867"/>
      <c r="S54" s="867"/>
      <c r="T54" s="867"/>
      <c r="U54" s="868"/>
      <c r="V54" s="869"/>
      <c r="W54" s="867"/>
      <c r="X54" s="867"/>
      <c r="Y54" s="867"/>
      <c r="Z54" s="867"/>
      <c r="AA54" s="868"/>
      <c r="AB54" s="439"/>
    </row>
    <row r="55" spans="1:42" s="487" customFormat="1" ht="19.5" customHeight="1" thickBot="1">
      <c r="A55" s="451"/>
      <c r="B55" s="482"/>
      <c r="C55" s="483" t="s">
        <v>381</v>
      </c>
      <c r="D55" s="483"/>
      <c r="E55" s="484"/>
      <c r="F55" s="484"/>
      <c r="G55" s="485"/>
      <c r="H55" s="485"/>
      <c r="I55" s="486"/>
      <c r="J55" s="869"/>
      <c r="K55" s="867"/>
      <c r="L55" s="867"/>
      <c r="M55" s="867"/>
      <c r="N55" s="867"/>
      <c r="O55" s="868"/>
      <c r="P55" s="869"/>
      <c r="Q55" s="867"/>
      <c r="R55" s="867"/>
      <c r="S55" s="867"/>
      <c r="T55" s="867"/>
      <c r="U55" s="868"/>
      <c r="V55" s="869"/>
      <c r="W55" s="867"/>
      <c r="X55" s="867"/>
      <c r="Y55" s="867"/>
      <c r="Z55" s="867"/>
      <c r="AA55" s="868"/>
      <c r="AB55" s="437"/>
      <c r="AC55" s="432"/>
      <c r="AD55" s="432"/>
      <c r="AE55" s="432"/>
      <c r="AF55" s="432"/>
      <c r="AG55" s="432"/>
      <c r="AH55" s="432"/>
      <c r="AI55" s="432"/>
      <c r="AJ55" s="432"/>
      <c r="AK55" s="432"/>
      <c r="AL55" s="432"/>
      <c r="AM55" s="432"/>
      <c r="AN55" s="432"/>
      <c r="AO55" s="432"/>
      <c r="AP55" s="432"/>
    </row>
    <row r="56" spans="1:28" s="432" customFormat="1" ht="19.5" customHeight="1" thickBot="1">
      <c r="A56" s="451"/>
      <c r="B56" s="482"/>
      <c r="C56" s="483" t="s">
        <v>382</v>
      </c>
      <c r="D56" s="483"/>
      <c r="E56" s="484"/>
      <c r="F56" s="484"/>
      <c r="G56" s="484"/>
      <c r="H56" s="484"/>
      <c r="I56" s="488"/>
      <c r="J56" s="869"/>
      <c r="K56" s="867"/>
      <c r="L56" s="867"/>
      <c r="M56" s="867"/>
      <c r="N56" s="867"/>
      <c r="O56" s="868"/>
      <c r="P56" s="869"/>
      <c r="Q56" s="867"/>
      <c r="R56" s="867"/>
      <c r="S56" s="867"/>
      <c r="T56" s="867"/>
      <c r="U56" s="868"/>
      <c r="V56" s="869"/>
      <c r="W56" s="867"/>
      <c r="X56" s="867"/>
      <c r="Y56" s="867"/>
      <c r="Z56" s="867"/>
      <c r="AA56" s="868"/>
      <c r="AB56" s="439"/>
    </row>
    <row r="57" spans="1:28" s="432" customFormat="1" ht="19.5" customHeight="1" thickBot="1">
      <c r="A57" s="451"/>
      <c r="B57" s="463" t="s">
        <v>386</v>
      </c>
      <c r="C57" s="464"/>
      <c r="D57" s="465"/>
      <c r="E57" s="465"/>
      <c r="F57" s="465"/>
      <c r="G57" s="466"/>
      <c r="H57" s="466"/>
      <c r="I57" s="467"/>
      <c r="J57" s="869"/>
      <c r="K57" s="867"/>
      <c r="L57" s="867"/>
      <c r="M57" s="867"/>
      <c r="N57" s="867"/>
      <c r="O57" s="868"/>
      <c r="P57" s="869"/>
      <c r="Q57" s="867"/>
      <c r="R57" s="867"/>
      <c r="S57" s="867"/>
      <c r="T57" s="867"/>
      <c r="U57" s="868"/>
      <c r="V57" s="869"/>
      <c r="W57" s="867"/>
      <c r="X57" s="867"/>
      <c r="Y57" s="867"/>
      <c r="Z57" s="867"/>
      <c r="AA57" s="868"/>
      <c r="AB57" s="439"/>
    </row>
    <row r="58" spans="1:42" s="487" customFormat="1" ht="19.5" customHeight="1" thickBot="1">
      <c r="A58" s="451"/>
      <c r="B58" s="482"/>
      <c r="C58" s="483" t="s">
        <v>381</v>
      </c>
      <c r="D58" s="483"/>
      <c r="E58" s="484"/>
      <c r="F58" s="484"/>
      <c r="G58" s="485"/>
      <c r="H58" s="485"/>
      <c r="I58" s="486"/>
      <c r="J58" s="869"/>
      <c r="K58" s="867"/>
      <c r="L58" s="867"/>
      <c r="M58" s="867"/>
      <c r="N58" s="867"/>
      <c r="O58" s="868"/>
      <c r="P58" s="869"/>
      <c r="Q58" s="867"/>
      <c r="R58" s="867"/>
      <c r="S58" s="867"/>
      <c r="T58" s="867"/>
      <c r="U58" s="868"/>
      <c r="V58" s="869"/>
      <c r="W58" s="867"/>
      <c r="X58" s="867"/>
      <c r="Y58" s="867"/>
      <c r="Z58" s="867"/>
      <c r="AA58" s="868"/>
      <c r="AB58" s="437"/>
      <c r="AC58" s="432"/>
      <c r="AD58" s="432"/>
      <c r="AE58" s="432"/>
      <c r="AF58" s="432"/>
      <c r="AG58" s="432"/>
      <c r="AH58" s="432"/>
      <c r="AI58" s="432"/>
      <c r="AJ58" s="432"/>
      <c r="AK58" s="432"/>
      <c r="AL58" s="432"/>
      <c r="AM58" s="432"/>
      <c r="AN58" s="432"/>
      <c r="AO58" s="432"/>
      <c r="AP58" s="432"/>
    </row>
    <row r="59" spans="1:28" s="432" customFormat="1" ht="19.5" customHeight="1" thickBot="1">
      <c r="A59" s="451"/>
      <c r="B59" s="482"/>
      <c r="C59" s="483" t="s">
        <v>382</v>
      </c>
      <c r="D59" s="483"/>
      <c r="E59" s="484"/>
      <c r="F59" s="484"/>
      <c r="G59" s="484"/>
      <c r="H59" s="484"/>
      <c r="I59" s="488"/>
      <c r="J59" s="869"/>
      <c r="K59" s="867"/>
      <c r="L59" s="867"/>
      <c r="M59" s="867"/>
      <c r="N59" s="867"/>
      <c r="O59" s="868"/>
      <c r="P59" s="869"/>
      <c r="Q59" s="867"/>
      <c r="R59" s="867"/>
      <c r="S59" s="867"/>
      <c r="T59" s="867"/>
      <c r="U59" s="868"/>
      <c r="V59" s="869"/>
      <c r="W59" s="867"/>
      <c r="X59" s="867"/>
      <c r="Y59" s="867"/>
      <c r="Z59" s="867"/>
      <c r="AA59" s="868"/>
      <c r="AB59" s="439"/>
    </row>
    <row r="60" spans="1:28" s="432" customFormat="1" ht="19.5" customHeight="1" thickBot="1">
      <c r="A60" s="451"/>
      <c r="B60" s="463" t="s">
        <v>387</v>
      </c>
      <c r="C60" s="464"/>
      <c r="D60" s="465"/>
      <c r="E60" s="465"/>
      <c r="F60" s="465"/>
      <c r="G60" s="466"/>
      <c r="H60" s="466"/>
      <c r="I60" s="467"/>
      <c r="J60" s="869"/>
      <c r="K60" s="867"/>
      <c r="L60" s="867"/>
      <c r="M60" s="867"/>
      <c r="N60" s="867"/>
      <c r="O60" s="868"/>
      <c r="P60" s="869"/>
      <c r="Q60" s="867"/>
      <c r="R60" s="867"/>
      <c r="S60" s="867"/>
      <c r="T60" s="867"/>
      <c r="U60" s="868"/>
      <c r="V60" s="869"/>
      <c r="W60" s="867"/>
      <c r="X60" s="867"/>
      <c r="Y60" s="867"/>
      <c r="Z60" s="867"/>
      <c r="AA60" s="868"/>
      <c r="AB60" s="439"/>
    </row>
    <row r="61" spans="1:42" s="487" customFormat="1" ht="19.5" customHeight="1" thickBot="1">
      <c r="A61" s="451"/>
      <c r="B61" s="482"/>
      <c r="C61" s="483" t="s">
        <v>381</v>
      </c>
      <c r="D61" s="483"/>
      <c r="E61" s="484"/>
      <c r="F61" s="484"/>
      <c r="G61" s="485"/>
      <c r="H61" s="485"/>
      <c r="I61" s="486"/>
      <c r="J61" s="869"/>
      <c r="K61" s="867"/>
      <c r="L61" s="867"/>
      <c r="M61" s="867"/>
      <c r="N61" s="867"/>
      <c r="O61" s="868"/>
      <c r="P61" s="869"/>
      <c r="Q61" s="867"/>
      <c r="R61" s="867"/>
      <c r="S61" s="867"/>
      <c r="T61" s="867"/>
      <c r="U61" s="868"/>
      <c r="V61" s="869"/>
      <c r="W61" s="867"/>
      <c r="X61" s="867"/>
      <c r="Y61" s="867"/>
      <c r="Z61" s="867"/>
      <c r="AA61" s="868"/>
      <c r="AB61" s="437"/>
      <c r="AC61" s="432"/>
      <c r="AD61" s="432"/>
      <c r="AE61" s="432"/>
      <c r="AF61" s="432"/>
      <c r="AG61" s="432"/>
      <c r="AH61" s="432"/>
      <c r="AI61" s="432"/>
      <c r="AJ61" s="432"/>
      <c r="AK61" s="432"/>
      <c r="AL61" s="432"/>
      <c r="AM61" s="432"/>
      <c r="AN61" s="432"/>
      <c r="AO61" s="432"/>
      <c r="AP61" s="432"/>
    </row>
    <row r="62" spans="1:28" s="432" customFormat="1" ht="19.5" customHeight="1" thickBot="1">
      <c r="A62" s="451"/>
      <c r="B62" s="482"/>
      <c r="C62" s="483" t="s">
        <v>382</v>
      </c>
      <c r="D62" s="483"/>
      <c r="E62" s="484"/>
      <c r="F62" s="484"/>
      <c r="G62" s="484"/>
      <c r="H62" s="484"/>
      <c r="I62" s="488"/>
      <c r="J62" s="869"/>
      <c r="K62" s="867"/>
      <c r="L62" s="867"/>
      <c r="M62" s="867"/>
      <c r="N62" s="867"/>
      <c r="O62" s="868"/>
      <c r="P62" s="869"/>
      <c r="Q62" s="867"/>
      <c r="R62" s="867"/>
      <c r="S62" s="867"/>
      <c r="T62" s="867"/>
      <c r="U62" s="868"/>
      <c r="V62" s="869"/>
      <c r="W62" s="867"/>
      <c r="X62" s="867"/>
      <c r="Y62" s="867"/>
      <c r="Z62" s="867"/>
      <c r="AA62" s="868"/>
      <c r="AB62" s="439"/>
    </row>
    <row r="63" spans="1:28" s="432" customFormat="1" ht="19.5" customHeight="1" thickBot="1">
      <c r="A63" s="451"/>
      <c r="B63" s="489"/>
      <c r="C63" s="490"/>
      <c r="D63" s="490"/>
      <c r="E63" s="489"/>
      <c r="F63" s="489"/>
      <c r="G63" s="489"/>
      <c r="H63" s="489"/>
      <c r="I63" s="489"/>
      <c r="J63" s="489"/>
      <c r="K63" s="491"/>
      <c r="L63" s="491"/>
      <c r="M63" s="491"/>
      <c r="N63" s="491"/>
      <c r="O63" s="491"/>
      <c r="P63" s="489"/>
      <c r="Q63" s="491"/>
      <c r="R63" s="491"/>
      <c r="S63" s="491"/>
      <c r="T63" s="491"/>
      <c r="U63" s="491"/>
      <c r="V63" s="489"/>
      <c r="W63" s="491"/>
      <c r="X63" s="492"/>
      <c r="Y63" s="492"/>
      <c r="Z63" s="492"/>
      <c r="AA63" s="493"/>
      <c r="AB63" s="439"/>
    </row>
    <row r="64" spans="1:42" s="422" customFormat="1" ht="24.75" customHeight="1" thickBot="1">
      <c r="A64" s="424"/>
      <c r="B64" s="426" t="s">
        <v>388</v>
      </c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4"/>
      <c r="O64" s="424"/>
      <c r="P64" s="424"/>
      <c r="Q64" s="424"/>
      <c r="R64" s="424"/>
      <c r="S64" s="424"/>
      <c r="T64" s="424"/>
      <c r="U64" s="424"/>
      <c r="V64" s="424"/>
      <c r="W64" s="424"/>
      <c r="X64" s="907" t="s">
        <v>335</v>
      </c>
      <c r="Y64" s="908"/>
      <c r="Z64" s="908"/>
      <c r="AA64" s="909"/>
      <c r="AC64" s="423"/>
      <c r="AD64" s="423"/>
      <c r="AE64" s="423"/>
      <c r="AF64" s="423"/>
      <c r="AG64" s="423"/>
      <c r="AH64" s="423"/>
      <c r="AI64" s="423"/>
      <c r="AJ64" s="423"/>
      <c r="AK64" s="423"/>
      <c r="AL64" s="423"/>
      <c r="AM64" s="423"/>
      <c r="AN64" s="423"/>
      <c r="AO64" s="423"/>
      <c r="AP64" s="423"/>
    </row>
    <row r="65" spans="1:28" s="432" customFormat="1" ht="4.5" customHeight="1" thickBot="1">
      <c r="A65" s="444"/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3"/>
      <c r="P65" s="433"/>
      <c r="Q65" s="433"/>
      <c r="R65" s="433"/>
      <c r="S65" s="433"/>
      <c r="T65" s="433"/>
      <c r="U65" s="433"/>
      <c r="V65" s="433"/>
      <c r="W65" s="433"/>
      <c r="X65" s="477"/>
      <c r="Y65" s="477"/>
      <c r="Z65" s="477"/>
      <c r="AA65" s="477"/>
      <c r="AB65" s="433"/>
    </row>
    <row r="66" spans="1:42" s="431" customFormat="1" ht="12.75">
      <c r="A66" s="451"/>
      <c r="B66" s="454"/>
      <c r="C66" s="455"/>
      <c r="D66" s="455"/>
      <c r="E66" s="455"/>
      <c r="F66" s="455"/>
      <c r="G66" s="456"/>
      <c r="H66" s="456"/>
      <c r="I66" s="456"/>
      <c r="J66" s="889" t="s">
        <v>369</v>
      </c>
      <c r="K66" s="890"/>
      <c r="L66" s="890"/>
      <c r="M66" s="890"/>
      <c r="N66" s="890"/>
      <c r="O66" s="891"/>
      <c r="P66" s="889" t="s">
        <v>370</v>
      </c>
      <c r="Q66" s="890"/>
      <c r="R66" s="890"/>
      <c r="S66" s="890"/>
      <c r="T66" s="890"/>
      <c r="U66" s="891"/>
      <c r="V66" s="889" t="s">
        <v>371</v>
      </c>
      <c r="W66" s="890"/>
      <c r="X66" s="890"/>
      <c r="Y66" s="890"/>
      <c r="Z66" s="890"/>
      <c r="AA66" s="891"/>
      <c r="AB66" s="428"/>
      <c r="AC66" s="432"/>
      <c r="AD66" s="432"/>
      <c r="AE66" s="432"/>
      <c r="AF66" s="432"/>
      <c r="AG66" s="432"/>
      <c r="AH66" s="432"/>
      <c r="AI66" s="432"/>
      <c r="AJ66" s="432"/>
      <c r="AK66" s="432"/>
      <c r="AL66" s="432"/>
      <c r="AM66" s="432"/>
      <c r="AN66" s="432"/>
      <c r="AO66" s="432"/>
      <c r="AP66" s="432"/>
    </row>
    <row r="67" spans="1:42" s="481" customFormat="1" ht="11.25" customHeight="1" thickBot="1">
      <c r="A67" s="478"/>
      <c r="B67" s="457"/>
      <c r="C67" s="458"/>
      <c r="D67" s="458"/>
      <c r="E67" s="458"/>
      <c r="F67" s="458"/>
      <c r="G67" s="459"/>
      <c r="H67" s="459"/>
      <c r="I67" s="459"/>
      <c r="J67" s="892"/>
      <c r="K67" s="893"/>
      <c r="L67" s="893"/>
      <c r="M67" s="893"/>
      <c r="N67" s="893"/>
      <c r="O67" s="894"/>
      <c r="P67" s="892"/>
      <c r="Q67" s="893"/>
      <c r="R67" s="893"/>
      <c r="S67" s="893"/>
      <c r="T67" s="893"/>
      <c r="U67" s="894"/>
      <c r="V67" s="892"/>
      <c r="W67" s="893"/>
      <c r="X67" s="893"/>
      <c r="Y67" s="893"/>
      <c r="Z67" s="893"/>
      <c r="AA67" s="894"/>
      <c r="AB67" s="479"/>
      <c r="AC67" s="480"/>
      <c r="AD67" s="480"/>
      <c r="AE67" s="480"/>
      <c r="AF67" s="480"/>
      <c r="AG67" s="480"/>
      <c r="AH67" s="480"/>
      <c r="AI67" s="480"/>
      <c r="AJ67" s="480"/>
      <c r="AK67" s="480"/>
      <c r="AL67" s="480"/>
      <c r="AM67" s="480"/>
      <c r="AN67" s="480"/>
      <c r="AO67" s="480"/>
      <c r="AP67" s="480"/>
    </row>
    <row r="68" spans="1:28" s="432" customFormat="1" ht="19.5" customHeight="1" thickBot="1">
      <c r="A68" s="451"/>
      <c r="B68" s="494" t="s">
        <v>389</v>
      </c>
      <c r="C68" s="495"/>
      <c r="D68" s="496"/>
      <c r="E68" s="496"/>
      <c r="F68" s="496"/>
      <c r="G68" s="497"/>
      <c r="H68" s="497"/>
      <c r="I68" s="498"/>
      <c r="J68" s="869"/>
      <c r="K68" s="867"/>
      <c r="L68" s="867"/>
      <c r="M68" s="867"/>
      <c r="N68" s="867"/>
      <c r="O68" s="868"/>
      <c r="P68" s="869"/>
      <c r="Q68" s="867"/>
      <c r="R68" s="867"/>
      <c r="S68" s="867"/>
      <c r="T68" s="867"/>
      <c r="U68" s="868"/>
      <c r="V68" s="869"/>
      <c r="W68" s="867"/>
      <c r="X68" s="867"/>
      <c r="Y68" s="867"/>
      <c r="Z68" s="867"/>
      <c r="AA68" s="868"/>
      <c r="AB68" s="439"/>
    </row>
    <row r="69" spans="1:42" s="487" customFormat="1" ht="19.5" customHeight="1" thickBot="1">
      <c r="A69" s="451"/>
      <c r="B69" s="494" t="s">
        <v>390</v>
      </c>
      <c r="C69" s="499"/>
      <c r="D69" s="499"/>
      <c r="E69" s="496"/>
      <c r="F69" s="496"/>
      <c r="G69" s="497"/>
      <c r="H69" s="497"/>
      <c r="I69" s="498"/>
      <c r="J69" s="869"/>
      <c r="K69" s="867"/>
      <c r="L69" s="867"/>
      <c r="M69" s="867"/>
      <c r="N69" s="867"/>
      <c r="O69" s="868"/>
      <c r="P69" s="869"/>
      <c r="Q69" s="867"/>
      <c r="R69" s="867"/>
      <c r="S69" s="867"/>
      <c r="T69" s="867"/>
      <c r="U69" s="868"/>
      <c r="V69" s="869"/>
      <c r="W69" s="867"/>
      <c r="X69" s="867"/>
      <c r="Y69" s="867"/>
      <c r="Z69" s="867"/>
      <c r="AA69" s="868"/>
      <c r="AB69" s="437"/>
      <c r="AC69" s="432"/>
      <c r="AD69" s="432"/>
      <c r="AE69" s="432"/>
      <c r="AF69" s="432"/>
      <c r="AG69" s="432"/>
      <c r="AH69" s="432"/>
      <c r="AI69" s="432"/>
      <c r="AJ69" s="432"/>
      <c r="AK69" s="432"/>
      <c r="AL69" s="432"/>
      <c r="AM69" s="432"/>
      <c r="AN69" s="432"/>
      <c r="AO69" s="432"/>
      <c r="AP69" s="432"/>
    </row>
    <row r="70" spans="1:28" s="432" customFormat="1" ht="19.5" customHeight="1" thickBot="1">
      <c r="A70" s="451"/>
      <c r="B70" s="500" t="s">
        <v>391</v>
      </c>
      <c r="C70" s="501"/>
      <c r="D70" s="501"/>
      <c r="E70" s="502"/>
      <c r="F70" s="502"/>
      <c r="G70" s="502"/>
      <c r="H70" s="502"/>
      <c r="I70" s="503"/>
      <c r="J70" s="869"/>
      <c r="K70" s="867"/>
      <c r="L70" s="867"/>
      <c r="M70" s="867"/>
      <c r="N70" s="867"/>
      <c r="O70" s="868"/>
      <c r="P70" s="869"/>
      <c r="Q70" s="867"/>
      <c r="R70" s="867"/>
      <c r="S70" s="867"/>
      <c r="T70" s="867"/>
      <c r="U70" s="868"/>
      <c r="V70" s="869"/>
      <c r="W70" s="867"/>
      <c r="X70" s="867"/>
      <c r="Y70" s="867"/>
      <c r="Z70" s="867"/>
      <c r="AA70" s="868"/>
      <c r="AB70" s="439"/>
    </row>
    <row r="71" spans="1:28" s="432" customFormat="1" ht="18.75" customHeight="1" thickBot="1">
      <c r="A71" s="451"/>
      <c r="B71" s="901" t="s">
        <v>392</v>
      </c>
      <c r="C71" s="902"/>
      <c r="D71" s="902"/>
      <c r="E71" s="902"/>
      <c r="F71" s="902"/>
      <c r="G71" s="902"/>
      <c r="H71" s="902"/>
      <c r="I71" s="903"/>
      <c r="J71" s="866"/>
      <c r="K71" s="867"/>
      <c r="L71" s="867"/>
      <c r="M71" s="867"/>
      <c r="N71" s="867"/>
      <c r="O71" s="868"/>
      <c r="P71" s="869"/>
      <c r="Q71" s="867"/>
      <c r="R71" s="867"/>
      <c r="S71" s="867"/>
      <c r="T71" s="867"/>
      <c r="U71" s="868"/>
      <c r="V71" s="869"/>
      <c r="W71" s="867"/>
      <c r="X71" s="867"/>
      <c r="Y71" s="867"/>
      <c r="Z71" s="867"/>
      <c r="AA71" s="868"/>
      <c r="AB71" s="439"/>
    </row>
    <row r="72" spans="1:42" s="487" customFormat="1" ht="19.5" customHeight="1" thickBot="1">
      <c r="A72" s="451"/>
      <c r="B72" s="904"/>
      <c r="C72" s="905"/>
      <c r="D72" s="905"/>
      <c r="E72" s="905"/>
      <c r="F72" s="905"/>
      <c r="G72" s="905"/>
      <c r="H72" s="905"/>
      <c r="I72" s="906"/>
      <c r="J72" s="866"/>
      <c r="K72" s="867"/>
      <c r="L72" s="867"/>
      <c r="M72" s="867"/>
      <c r="N72" s="867"/>
      <c r="O72" s="868"/>
      <c r="P72" s="869"/>
      <c r="Q72" s="867"/>
      <c r="R72" s="867"/>
      <c r="S72" s="867"/>
      <c r="T72" s="867"/>
      <c r="U72" s="868"/>
      <c r="V72" s="869"/>
      <c r="W72" s="867"/>
      <c r="X72" s="867"/>
      <c r="Y72" s="867"/>
      <c r="Z72" s="867"/>
      <c r="AA72" s="868"/>
      <c r="AB72" s="437"/>
      <c r="AC72" s="432"/>
      <c r="AD72" s="432"/>
      <c r="AE72" s="432"/>
      <c r="AF72" s="432"/>
      <c r="AG72" s="432"/>
      <c r="AH72" s="432"/>
      <c r="AI72" s="432"/>
      <c r="AJ72" s="432"/>
      <c r="AK72" s="432"/>
      <c r="AL72" s="432"/>
      <c r="AM72" s="432"/>
      <c r="AN72" s="432"/>
      <c r="AO72" s="432"/>
      <c r="AP72" s="432"/>
    </row>
    <row r="73" spans="1:28" s="432" customFormat="1" ht="19.5" customHeight="1" thickBot="1">
      <c r="A73" s="451"/>
      <c r="B73" s="504" t="s">
        <v>393</v>
      </c>
      <c r="C73" s="505"/>
      <c r="D73" s="505"/>
      <c r="E73" s="506"/>
      <c r="F73" s="506"/>
      <c r="G73" s="506"/>
      <c r="H73" s="506"/>
      <c r="I73" s="507"/>
      <c r="J73" s="869"/>
      <c r="K73" s="867"/>
      <c r="L73" s="867"/>
      <c r="M73" s="867"/>
      <c r="N73" s="867"/>
      <c r="O73" s="868"/>
      <c r="P73" s="869"/>
      <c r="Q73" s="867"/>
      <c r="R73" s="867"/>
      <c r="S73" s="867"/>
      <c r="T73" s="867"/>
      <c r="U73" s="868"/>
      <c r="V73" s="869"/>
      <c r="W73" s="867"/>
      <c r="X73" s="867"/>
      <c r="Y73" s="867"/>
      <c r="Z73" s="867"/>
      <c r="AA73" s="868"/>
      <c r="AB73" s="439"/>
    </row>
    <row r="74" spans="1:28" s="432" customFormat="1" ht="19.5" customHeight="1" thickBot="1">
      <c r="A74" s="451"/>
      <c r="B74" s="494" t="s">
        <v>394</v>
      </c>
      <c r="C74" s="495"/>
      <c r="D74" s="496"/>
      <c r="E74" s="496"/>
      <c r="F74" s="496"/>
      <c r="G74" s="497"/>
      <c r="H74" s="497"/>
      <c r="I74" s="498"/>
      <c r="J74" s="869"/>
      <c r="K74" s="867"/>
      <c r="L74" s="867"/>
      <c r="M74" s="867"/>
      <c r="N74" s="867"/>
      <c r="O74" s="868"/>
      <c r="P74" s="869"/>
      <c r="Q74" s="867"/>
      <c r="R74" s="867"/>
      <c r="S74" s="867"/>
      <c r="T74" s="867"/>
      <c r="U74" s="868"/>
      <c r="V74" s="869"/>
      <c r="W74" s="867"/>
      <c r="X74" s="867"/>
      <c r="Y74" s="867"/>
      <c r="Z74" s="867"/>
      <c r="AA74" s="868"/>
      <c r="AB74" s="439"/>
    </row>
    <row r="75" spans="1:42" s="487" customFormat="1" ht="19.5" customHeight="1" thickBot="1">
      <c r="A75" s="451"/>
      <c r="B75" s="494" t="s">
        <v>395</v>
      </c>
      <c r="C75" s="499"/>
      <c r="D75" s="499"/>
      <c r="E75" s="496"/>
      <c r="F75" s="496"/>
      <c r="G75" s="497"/>
      <c r="H75" s="497"/>
      <c r="I75" s="498"/>
      <c r="J75" s="869"/>
      <c r="K75" s="867"/>
      <c r="L75" s="867"/>
      <c r="M75" s="867"/>
      <c r="N75" s="867"/>
      <c r="O75" s="868"/>
      <c r="P75" s="869"/>
      <c r="Q75" s="867"/>
      <c r="R75" s="867"/>
      <c r="S75" s="867"/>
      <c r="T75" s="867"/>
      <c r="U75" s="868"/>
      <c r="V75" s="869"/>
      <c r="W75" s="867"/>
      <c r="X75" s="867"/>
      <c r="Y75" s="867"/>
      <c r="Z75" s="867"/>
      <c r="AA75" s="868"/>
      <c r="AB75" s="437"/>
      <c r="AC75" s="432"/>
      <c r="AD75" s="432"/>
      <c r="AE75" s="432"/>
      <c r="AF75" s="432"/>
      <c r="AG75" s="432"/>
      <c r="AH75" s="432"/>
      <c r="AI75" s="432"/>
      <c r="AJ75" s="432"/>
      <c r="AK75" s="432"/>
      <c r="AL75" s="432"/>
      <c r="AM75" s="432"/>
      <c r="AN75" s="432"/>
      <c r="AO75" s="432"/>
      <c r="AP75" s="432"/>
    </row>
    <row r="76" spans="1:28" s="432" customFormat="1" ht="19.5" customHeight="1" thickBot="1">
      <c r="A76" s="451"/>
      <c r="B76" s="494" t="s">
        <v>396</v>
      </c>
      <c r="C76" s="499"/>
      <c r="D76" s="499"/>
      <c r="E76" s="496"/>
      <c r="F76" s="496"/>
      <c r="G76" s="496"/>
      <c r="H76" s="496"/>
      <c r="I76" s="508"/>
      <c r="J76" s="869"/>
      <c r="K76" s="867"/>
      <c r="L76" s="867"/>
      <c r="M76" s="867"/>
      <c r="N76" s="867"/>
      <c r="O76" s="868"/>
      <c r="P76" s="869"/>
      <c r="Q76" s="867"/>
      <c r="R76" s="867"/>
      <c r="S76" s="867"/>
      <c r="T76" s="867"/>
      <c r="U76" s="868"/>
      <c r="V76" s="869"/>
      <c r="W76" s="867"/>
      <c r="X76" s="867"/>
      <c r="Y76" s="867"/>
      <c r="Z76" s="867"/>
      <c r="AA76" s="868"/>
      <c r="AB76" s="439"/>
    </row>
    <row r="77" spans="1:28" s="432" customFormat="1" ht="19.5" customHeight="1" thickBot="1">
      <c r="A77" s="451"/>
      <c r="B77" s="494" t="s">
        <v>397</v>
      </c>
      <c r="C77" s="495"/>
      <c r="D77" s="496"/>
      <c r="E77" s="496"/>
      <c r="F77" s="496"/>
      <c r="G77" s="497"/>
      <c r="H77" s="497"/>
      <c r="I77" s="498"/>
      <c r="J77" s="869"/>
      <c r="K77" s="867"/>
      <c r="L77" s="867"/>
      <c r="M77" s="867"/>
      <c r="N77" s="867"/>
      <c r="O77" s="868"/>
      <c r="P77" s="869"/>
      <c r="Q77" s="867"/>
      <c r="R77" s="867"/>
      <c r="S77" s="867"/>
      <c r="T77" s="867"/>
      <c r="U77" s="868"/>
      <c r="V77" s="869"/>
      <c r="W77" s="867"/>
      <c r="X77" s="867"/>
      <c r="Y77" s="867"/>
      <c r="Z77" s="867"/>
      <c r="AA77" s="868"/>
      <c r="AB77" s="439"/>
    </row>
    <row r="78" spans="1:42" s="487" customFormat="1" ht="19.5" customHeight="1" thickBot="1">
      <c r="A78" s="451"/>
      <c r="B78" s="494" t="s">
        <v>398</v>
      </c>
      <c r="C78" s="499"/>
      <c r="D78" s="499"/>
      <c r="E78" s="496"/>
      <c r="F78" s="496"/>
      <c r="G78" s="497"/>
      <c r="H78" s="497"/>
      <c r="I78" s="498"/>
      <c r="J78" s="869"/>
      <c r="K78" s="867"/>
      <c r="L78" s="867"/>
      <c r="M78" s="867"/>
      <c r="N78" s="867"/>
      <c r="O78" s="868"/>
      <c r="P78" s="869"/>
      <c r="Q78" s="867"/>
      <c r="R78" s="867"/>
      <c r="S78" s="867"/>
      <c r="T78" s="867"/>
      <c r="U78" s="868"/>
      <c r="V78" s="869"/>
      <c r="W78" s="867"/>
      <c r="X78" s="867"/>
      <c r="Y78" s="867"/>
      <c r="Z78" s="867"/>
      <c r="AA78" s="868"/>
      <c r="AB78" s="437"/>
      <c r="AC78" s="432"/>
      <c r="AD78" s="432"/>
      <c r="AE78" s="432"/>
      <c r="AF78" s="432"/>
      <c r="AG78" s="432"/>
      <c r="AH78" s="432"/>
      <c r="AI78" s="432"/>
      <c r="AJ78" s="432"/>
      <c r="AK78" s="432"/>
      <c r="AL78" s="432"/>
      <c r="AM78" s="432"/>
      <c r="AN78" s="432"/>
      <c r="AO78" s="432"/>
      <c r="AP78" s="432"/>
    </row>
    <row r="79" spans="1:28" s="432" customFormat="1" ht="19.5" customHeight="1" thickBot="1">
      <c r="A79" s="451"/>
      <c r="B79" s="504" t="s">
        <v>399</v>
      </c>
      <c r="C79" s="505"/>
      <c r="D79" s="505"/>
      <c r="E79" s="506"/>
      <c r="F79" s="506"/>
      <c r="G79" s="506"/>
      <c r="H79" s="506"/>
      <c r="I79" s="507"/>
      <c r="J79" s="869"/>
      <c r="K79" s="867"/>
      <c r="L79" s="867"/>
      <c r="M79" s="867"/>
      <c r="N79" s="867"/>
      <c r="O79" s="868"/>
      <c r="P79" s="869"/>
      <c r="Q79" s="867"/>
      <c r="R79" s="867"/>
      <c r="S79" s="867"/>
      <c r="T79" s="867"/>
      <c r="U79" s="868"/>
      <c r="V79" s="869"/>
      <c r="W79" s="867"/>
      <c r="X79" s="867"/>
      <c r="Y79" s="867"/>
      <c r="Z79" s="867"/>
      <c r="AA79" s="868"/>
      <c r="AB79" s="439"/>
    </row>
    <row r="80" spans="1:28" s="432" customFormat="1" ht="19.5" customHeight="1" thickBot="1">
      <c r="A80" s="451"/>
      <c r="B80" s="494" t="s">
        <v>400</v>
      </c>
      <c r="C80" s="495"/>
      <c r="D80" s="496"/>
      <c r="E80" s="496"/>
      <c r="F80" s="496"/>
      <c r="G80" s="497"/>
      <c r="H80" s="497"/>
      <c r="I80" s="498"/>
      <c r="J80" s="869"/>
      <c r="K80" s="867"/>
      <c r="L80" s="867"/>
      <c r="M80" s="867"/>
      <c r="N80" s="867"/>
      <c r="O80" s="868"/>
      <c r="P80" s="869"/>
      <c r="Q80" s="867"/>
      <c r="R80" s="867"/>
      <c r="S80" s="867"/>
      <c r="T80" s="867"/>
      <c r="U80" s="868"/>
      <c r="V80" s="869"/>
      <c r="W80" s="867"/>
      <c r="X80" s="867"/>
      <c r="Y80" s="867"/>
      <c r="Z80" s="867"/>
      <c r="AA80" s="868"/>
      <c r="AB80" s="439"/>
    </row>
    <row r="81" spans="1:42" s="487" customFormat="1" ht="19.5" customHeight="1" thickBot="1">
      <c r="A81" s="451"/>
      <c r="B81" s="509" t="s">
        <v>401</v>
      </c>
      <c r="C81" s="510"/>
      <c r="D81" s="510"/>
      <c r="E81" s="511"/>
      <c r="F81" s="511"/>
      <c r="G81" s="512"/>
      <c r="H81" s="512"/>
      <c r="I81" s="513"/>
      <c r="J81" s="869"/>
      <c r="K81" s="867"/>
      <c r="L81" s="867"/>
      <c r="M81" s="867"/>
      <c r="N81" s="867"/>
      <c r="O81" s="868"/>
      <c r="P81" s="869"/>
      <c r="Q81" s="867"/>
      <c r="R81" s="867"/>
      <c r="S81" s="867"/>
      <c r="T81" s="867"/>
      <c r="U81" s="868"/>
      <c r="V81" s="869"/>
      <c r="W81" s="867"/>
      <c r="X81" s="867"/>
      <c r="Y81" s="867"/>
      <c r="Z81" s="867"/>
      <c r="AA81" s="868"/>
      <c r="AB81" s="437"/>
      <c r="AC81" s="432"/>
      <c r="AD81" s="432"/>
      <c r="AE81" s="432"/>
      <c r="AF81" s="432"/>
      <c r="AG81" s="432"/>
      <c r="AH81" s="432"/>
      <c r="AI81" s="432"/>
      <c r="AJ81" s="432"/>
      <c r="AK81" s="432"/>
      <c r="AL81" s="432"/>
      <c r="AM81" s="432"/>
      <c r="AN81" s="432"/>
      <c r="AO81" s="432"/>
      <c r="AP81" s="432"/>
    </row>
    <row r="82" spans="1:28" s="432" customFormat="1" ht="19.5" customHeight="1" thickBot="1">
      <c r="A82" s="451"/>
      <c r="B82" s="895" t="s">
        <v>402</v>
      </c>
      <c r="C82" s="896"/>
      <c r="D82" s="896"/>
      <c r="E82" s="896"/>
      <c r="F82" s="896"/>
      <c r="G82" s="896"/>
      <c r="H82" s="896"/>
      <c r="I82" s="897"/>
      <c r="J82" s="866"/>
      <c r="K82" s="867"/>
      <c r="L82" s="867"/>
      <c r="M82" s="867"/>
      <c r="N82" s="867"/>
      <c r="O82" s="868"/>
      <c r="P82" s="869"/>
      <c r="Q82" s="867"/>
      <c r="R82" s="867"/>
      <c r="S82" s="867"/>
      <c r="T82" s="867"/>
      <c r="U82" s="868"/>
      <c r="V82" s="869"/>
      <c r="W82" s="867"/>
      <c r="X82" s="867"/>
      <c r="Y82" s="867"/>
      <c r="Z82" s="867"/>
      <c r="AA82" s="868"/>
      <c r="AB82" s="439"/>
    </row>
    <row r="83" spans="1:28" s="432" customFormat="1" ht="19.5" customHeight="1" thickBot="1">
      <c r="A83" s="451"/>
      <c r="B83" s="898"/>
      <c r="C83" s="899"/>
      <c r="D83" s="899"/>
      <c r="E83" s="899"/>
      <c r="F83" s="899"/>
      <c r="G83" s="899"/>
      <c r="H83" s="899"/>
      <c r="I83" s="900"/>
      <c r="J83" s="866"/>
      <c r="K83" s="867"/>
      <c r="L83" s="867"/>
      <c r="M83" s="867"/>
      <c r="N83" s="867"/>
      <c r="O83" s="868"/>
      <c r="P83" s="869"/>
      <c r="Q83" s="867"/>
      <c r="R83" s="867"/>
      <c r="S83" s="867"/>
      <c r="T83" s="867"/>
      <c r="U83" s="868"/>
      <c r="V83" s="869"/>
      <c r="W83" s="867"/>
      <c r="X83" s="867"/>
      <c r="Y83" s="867"/>
      <c r="Z83" s="867"/>
      <c r="AA83" s="868"/>
      <c r="AB83" s="439"/>
    </row>
    <row r="84" spans="1:28" s="432" customFormat="1" ht="19.5" customHeight="1" thickBot="1">
      <c r="A84" s="451"/>
      <c r="B84" s="494" t="s">
        <v>403</v>
      </c>
      <c r="C84" s="495"/>
      <c r="D84" s="496"/>
      <c r="E84" s="496"/>
      <c r="F84" s="496"/>
      <c r="G84" s="497"/>
      <c r="H84" s="497"/>
      <c r="I84" s="498"/>
      <c r="J84" s="869"/>
      <c r="K84" s="867"/>
      <c r="L84" s="867"/>
      <c r="M84" s="867"/>
      <c r="N84" s="867"/>
      <c r="O84" s="868"/>
      <c r="P84" s="869"/>
      <c r="Q84" s="867"/>
      <c r="R84" s="867"/>
      <c r="S84" s="867"/>
      <c r="T84" s="867"/>
      <c r="U84" s="868"/>
      <c r="V84" s="869"/>
      <c r="W84" s="867"/>
      <c r="X84" s="867"/>
      <c r="Y84" s="867"/>
      <c r="Z84" s="867"/>
      <c r="AA84" s="868"/>
      <c r="AB84" s="439"/>
    </row>
    <row r="85" spans="1:42" s="487" customFormat="1" ht="19.5" customHeight="1" thickBot="1">
      <c r="A85" s="451"/>
      <c r="B85" s="494" t="s">
        <v>404</v>
      </c>
      <c r="C85" s="499"/>
      <c r="D85" s="499"/>
      <c r="E85" s="496"/>
      <c r="F85" s="496"/>
      <c r="G85" s="497"/>
      <c r="H85" s="497"/>
      <c r="I85" s="498"/>
      <c r="J85" s="869"/>
      <c r="K85" s="867"/>
      <c r="L85" s="867"/>
      <c r="M85" s="867"/>
      <c r="N85" s="867"/>
      <c r="O85" s="868"/>
      <c r="P85" s="869"/>
      <c r="Q85" s="867"/>
      <c r="R85" s="867"/>
      <c r="S85" s="867"/>
      <c r="T85" s="867"/>
      <c r="U85" s="868"/>
      <c r="V85" s="869"/>
      <c r="W85" s="867"/>
      <c r="X85" s="867"/>
      <c r="Y85" s="867"/>
      <c r="Z85" s="867"/>
      <c r="AA85" s="868"/>
      <c r="AB85" s="437"/>
      <c r="AC85" s="432"/>
      <c r="AD85" s="432"/>
      <c r="AE85" s="432"/>
      <c r="AF85" s="432"/>
      <c r="AG85" s="432"/>
      <c r="AH85" s="432"/>
      <c r="AI85" s="432"/>
      <c r="AJ85" s="432"/>
      <c r="AK85" s="432"/>
      <c r="AL85" s="432"/>
      <c r="AM85" s="432"/>
      <c r="AN85" s="432"/>
      <c r="AO85" s="432"/>
      <c r="AP85" s="432"/>
    </row>
    <row r="86" spans="1:28" s="432" customFormat="1" ht="18.75" customHeight="1" thickBot="1">
      <c r="A86" s="451"/>
      <c r="B86" s="895" t="s">
        <v>405</v>
      </c>
      <c r="C86" s="896"/>
      <c r="D86" s="896"/>
      <c r="E86" s="896"/>
      <c r="F86" s="896"/>
      <c r="G86" s="896"/>
      <c r="H86" s="896"/>
      <c r="I86" s="897"/>
      <c r="J86" s="861"/>
      <c r="K86" s="859"/>
      <c r="L86" s="859"/>
      <c r="M86" s="859"/>
      <c r="N86" s="859"/>
      <c r="O86" s="860"/>
      <c r="P86" s="858"/>
      <c r="Q86" s="859"/>
      <c r="R86" s="859"/>
      <c r="S86" s="859"/>
      <c r="T86" s="859"/>
      <c r="U86" s="860"/>
      <c r="V86" s="858"/>
      <c r="W86" s="859"/>
      <c r="X86" s="859"/>
      <c r="Y86" s="859"/>
      <c r="Z86" s="859"/>
      <c r="AA86" s="860"/>
      <c r="AB86" s="437"/>
    </row>
    <row r="87" spans="1:42" s="487" customFormat="1" ht="19.5" customHeight="1" thickBot="1">
      <c r="A87" s="451"/>
      <c r="B87" s="898"/>
      <c r="C87" s="899"/>
      <c r="D87" s="899"/>
      <c r="E87" s="899"/>
      <c r="F87" s="899"/>
      <c r="G87" s="899"/>
      <c r="H87" s="899"/>
      <c r="I87" s="900"/>
      <c r="J87" s="861"/>
      <c r="K87" s="859"/>
      <c r="L87" s="859"/>
      <c r="M87" s="859"/>
      <c r="N87" s="859"/>
      <c r="O87" s="860"/>
      <c r="P87" s="858"/>
      <c r="Q87" s="859"/>
      <c r="R87" s="859"/>
      <c r="S87" s="859"/>
      <c r="T87" s="859"/>
      <c r="U87" s="860"/>
      <c r="V87" s="858"/>
      <c r="W87" s="859"/>
      <c r="X87" s="859"/>
      <c r="Y87" s="859"/>
      <c r="Z87" s="859"/>
      <c r="AA87" s="860"/>
      <c r="AB87" s="437"/>
      <c r="AC87" s="432"/>
      <c r="AD87" s="432"/>
      <c r="AE87" s="432"/>
      <c r="AF87" s="432"/>
      <c r="AG87" s="432"/>
      <c r="AH87" s="432"/>
      <c r="AI87" s="432"/>
      <c r="AJ87" s="432"/>
      <c r="AK87" s="432"/>
      <c r="AL87" s="432"/>
      <c r="AM87" s="432"/>
      <c r="AN87" s="432"/>
      <c r="AO87" s="432"/>
      <c r="AP87" s="432"/>
    </row>
    <row r="88" spans="1:28" s="432" customFormat="1" ht="19.5" customHeight="1" thickBot="1">
      <c r="A88" s="451"/>
      <c r="B88" s="514" t="s">
        <v>406</v>
      </c>
      <c r="C88" s="515"/>
      <c r="D88" s="515"/>
      <c r="E88" s="516"/>
      <c r="F88" s="516"/>
      <c r="G88" s="516"/>
      <c r="H88" s="516"/>
      <c r="I88" s="517"/>
      <c r="J88" s="858"/>
      <c r="K88" s="859"/>
      <c r="L88" s="859"/>
      <c r="M88" s="859"/>
      <c r="N88" s="859"/>
      <c r="O88" s="860"/>
      <c r="P88" s="858"/>
      <c r="Q88" s="859"/>
      <c r="R88" s="859"/>
      <c r="S88" s="859"/>
      <c r="T88" s="859"/>
      <c r="U88" s="860"/>
      <c r="V88" s="858"/>
      <c r="W88" s="859"/>
      <c r="X88" s="859"/>
      <c r="Y88" s="859"/>
      <c r="Z88" s="859"/>
      <c r="AA88" s="860"/>
      <c r="AB88" s="437"/>
    </row>
    <row r="89" spans="1:28" s="432" customFormat="1" ht="19.5" customHeight="1" thickBot="1">
      <c r="A89" s="451"/>
      <c r="B89" s="514" t="s">
        <v>407</v>
      </c>
      <c r="C89" s="518"/>
      <c r="D89" s="516"/>
      <c r="E89" s="516"/>
      <c r="F89" s="516"/>
      <c r="G89" s="519"/>
      <c r="H89" s="519"/>
      <c r="I89" s="520"/>
      <c r="J89" s="858"/>
      <c r="K89" s="859"/>
      <c r="L89" s="859"/>
      <c r="M89" s="859"/>
      <c r="N89" s="859"/>
      <c r="O89" s="860"/>
      <c r="P89" s="858"/>
      <c r="Q89" s="859"/>
      <c r="R89" s="859"/>
      <c r="S89" s="859"/>
      <c r="T89" s="859"/>
      <c r="U89" s="860"/>
      <c r="V89" s="858"/>
      <c r="W89" s="859"/>
      <c r="X89" s="859"/>
      <c r="Y89" s="859"/>
      <c r="Z89" s="859"/>
      <c r="AA89" s="860"/>
      <c r="AB89" s="437"/>
    </row>
    <row r="90" spans="1:28" s="432" customFormat="1" ht="18.75" customHeight="1" thickBot="1">
      <c r="A90" s="451"/>
      <c r="B90" s="895" t="s">
        <v>408</v>
      </c>
      <c r="C90" s="896"/>
      <c r="D90" s="896"/>
      <c r="E90" s="896"/>
      <c r="F90" s="896"/>
      <c r="G90" s="896"/>
      <c r="H90" s="896"/>
      <c r="I90" s="897"/>
      <c r="J90" s="861"/>
      <c r="K90" s="859"/>
      <c r="L90" s="859"/>
      <c r="M90" s="859"/>
      <c r="N90" s="859"/>
      <c r="O90" s="860"/>
      <c r="P90" s="858"/>
      <c r="Q90" s="859"/>
      <c r="R90" s="859"/>
      <c r="S90" s="859"/>
      <c r="T90" s="859"/>
      <c r="U90" s="860"/>
      <c r="V90" s="858"/>
      <c r="W90" s="859"/>
      <c r="X90" s="859"/>
      <c r="Y90" s="859"/>
      <c r="Z90" s="859"/>
      <c r="AA90" s="860"/>
      <c r="AB90" s="437"/>
    </row>
    <row r="91" spans="1:42" s="487" customFormat="1" ht="19.5" customHeight="1" thickBot="1">
      <c r="A91" s="451"/>
      <c r="B91" s="898"/>
      <c r="C91" s="899"/>
      <c r="D91" s="899"/>
      <c r="E91" s="899"/>
      <c r="F91" s="899"/>
      <c r="G91" s="899"/>
      <c r="H91" s="899"/>
      <c r="I91" s="900"/>
      <c r="J91" s="861"/>
      <c r="K91" s="859"/>
      <c r="L91" s="859"/>
      <c r="M91" s="859"/>
      <c r="N91" s="859"/>
      <c r="O91" s="860"/>
      <c r="P91" s="858"/>
      <c r="Q91" s="859"/>
      <c r="R91" s="859"/>
      <c r="S91" s="859"/>
      <c r="T91" s="859"/>
      <c r="U91" s="860"/>
      <c r="V91" s="858"/>
      <c r="W91" s="859"/>
      <c r="X91" s="859"/>
      <c r="Y91" s="859"/>
      <c r="Z91" s="859"/>
      <c r="AA91" s="860"/>
      <c r="AB91" s="437"/>
      <c r="AC91" s="432"/>
      <c r="AD91" s="432"/>
      <c r="AE91" s="432"/>
      <c r="AF91" s="432"/>
      <c r="AG91" s="432"/>
      <c r="AH91" s="432"/>
      <c r="AI91" s="432"/>
      <c r="AJ91" s="432"/>
      <c r="AK91" s="432"/>
      <c r="AL91" s="432"/>
      <c r="AM91" s="432"/>
      <c r="AN91" s="432"/>
      <c r="AO91" s="432"/>
      <c r="AP91" s="432"/>
    </row>
    <row r="92" spans="1:28" s="432" customFormat="1" ht="19.5" customHeight="1" thickBot="1">
      <c r="A92" s="451"/>
      <c r="B92" s="514" t="s">
        <v>409</v>
      </c>
      <c r="C92" s="518"/>
      <c r="D92" s="516"/>
      <c r="E92" s="516"/>
      <c r="F92" s="516"/>
      <c r="G92" s="519"/>
      <c r="H92" s="519"/>
      <c r="I92" s="520"/>
      <c r="J92" s="858"/>
      <c r="K92" s="859"/>
      <c r="L92" s="859"/>
      <c r="M92" s="859"/>
      <c r="N92" s="859"/>
      <c r="O92" s="860"/>
      <c r="P92" s="858"/>
      <c r="Q92" s="859"/>
      <c r="R92" s="859"/>
      <c r="S92" s="859"/>
      <c r="T92" s="859"/>
      <c r="U92" s="860"/>
      <c r="V92" s="858"/>
      <c r="W92" s="859"/>
      <c r="X92" s="859"/>
      <c r="Y92" s="859"/>
      <c r="Z92" s="859"/>
      <c r="AA92" s="860"/>
      <c r="AB92" s="437"/>
    </row>
    <row r="93" spans="1:42" s="487" customFormat="1" ht="19.5" customHeight="1" thickBot="1">
      <c r="A93" s="451"/>
      <c r="B93" s="514" t="s">
        <v>410</v>
      </c>
      <c r="C93" s="515"/>
      <c r="D93" s="515"/>
      <c r="E93" s="516"/>
      <c r="F93" s="516"/>
      <c r="G93" s="519"/>
      <c r="H93" s="519"/>
      <c r="I93" s="520"/>
      <c r="J93" s="858"/>
      <c r="K93" s="859"/>
      <c r="L93" s="859"/>
      <c r="M93" s="859"/>
      <c r="N93" s="859"/>
      <c r="O93" s="860"/>
      <c r="P93" s="858"/>
      <c r="Q93" s="859"/>
      <c r="R93" s="859"/>
      <c r="S93" s="859"/>
      <c r="T93" s="859"/>
      <c r="U93" s="860"/>
      <c r="V93" s="858"/>
      <c r="W93" s="859"/>
      <c r="X93" s="859"/>
      <c r="Y93" s="859"/>
      <c r="Z93" s="859"/>
      <c r="AA93" s="860"/>
      <c r="AB93" s="437"/>
      <c r="AC93" s="432"/>
      <c r="AD93" s="432"/>
      <c r="AE93" s="432"/>
      <c r="AF93" s="432"/>
      <c r="AG93" s="432"/>
      <c r="AH93" s="432"/>
      <c r="AI93" s="432"/>
      <c r="AJ93" s="432"/>
      <c r="AK93" s="432"/>
      <c r="AL93" s="432"/>
      <c r="AM93" s="432"/>
      <c r="AN93" s="432"/>
      <c r="AO93" s="432"/>
      <c r="AP93" s="432"/>
    </row>
    <row r="94" spans="1:28" s="432" customFormat="1" ht="19.5" customHeight="1" thickBot="1">
      <c r="A94" s="451"/>
      <c r="B94" s="895" t="s">
        <v>411</v>
      </c>
      <c r="C94" s="896"/>
      <c r="D94" s="896"/>
      <c r="E94" s="896"/>
      <c r="F94" s="896"/>
      <c r="G94" s="896"/>
      <c r="H94" s="896"/>
      <c r="I94" s="897"/>
      <c r="J94" s="858"/>
      <c r="K94" s="859"/>
      <c r="L94" s="859"/>
      <c r="M94" s="859"/>
      <c r="N94" s="859"/>
      <c r="O94" s="860"/>
      <c r="P94" s="858"/>
      <c r="Q94" s="859"/>
      <c r="R94" s="859"/>
      <c r="S94" s="859"/>
      <c r="T94" s="859"/>
      <c r="U94" s="860"/>
      <c r="V94" s="858"/>
      <c r="W94" s="859"/>
      <c r="X94" s="859"/>
      <c r="Y94" s="859"/>
      <c r="Z94" s="859"/>
      <c r="AA94" s="860"/>
      <c r="AB94" s="437"/>
    </row>
    <row r="95" spans="1:28" s="432" customFormat="1" ht="19.5" customHeight="1" thickBot="1">
      <c r="A95" s="451"/>
      <c r="B95" s="898"/>
      <c r="C95" s="899"/>
      <c r="D95" s="899"/>
      <c r="E95" s="899"/>
      <c r="F95" s="899"/>
      <c r="G95" s="899"/>
      <c r="H95" s="899"/>
      <c r="I95" s="900"/>
      <c r="J95" s="858"/>
      <c r="K95" s="859"/>
      <c r="L95" s="859"/>
      <c r="M95" s="859"/>
      <c r="N95" s="859"/>
      <c r="O95" s="860"/>
      <c r="P95" s="858"/>
      <c r="Q95" s="859"/>
      <c r="R95" s="859"/>
      <c r="S95" s="859"/>
      <c r="T95" s="859"/>
      <c r="U95" s="860"/>
      <c r="V95" s="858"/>
      <c r="W95" s="859"/>
      <c r="X95" s="859"/>
      <c r="Y95" s="859"/>
      <c r="Z95" s="859"/>
      <c r="AA95" s="860"/>
      <c r="AB95" s="437"/>
    </row>
    <row r="96" spans="1:42" s="487" customFormat="1" ht="19.5" customHeight="1" thickBot="1">
      <c r="A96" s="451"/>
      <c r="B96" s="895" t="s">
        <v>412</v>
      </c>
      <c r="C96" s="896"/>
      <c r="D96" s="896"/>
      <c r="E96" s="896"/>
      <c r="F96" s="896"/>
      <c r="G96" s="896"/>
      <c r="H96" s="896"/>
      <c r="I96" s="897"/>
      <c r="J96" s="858"/>
      <c r="K96" s="859"/>
      <c r="L96" s="859"/>
      <c r="M96" s="859"/>
      <c r="N96" s="859"/>
      <c r="O96" s="860"/>
      <c r="P96" s="858"/>
      <c r="Q96" s="859"/>
      <c r="R96" s="859"/>
      <c r="S96" s="859"/>
      <c r="T96" s="859"/>
      <c r="U96" s="860"/>
      <c r="V96" s="858"/>
      <c r="W96" s="859"/>
      <c r="X96" s="859"/>
      <c r="Y96" s="859"/>
      <c r="Z96" s="859"/>
      <c r="AA96" s="860"/>
      <c r="AB96" s="437"/>
      <c r="AC96" s="432"/>
      <c r="AD96" s="432"/>
      <c r="AE96" s="432"/>
      <c r="AF96" s="432"/>
      <c r="AG96" s="432"/>
      <c r="AH96" s="432"/>
      <c r="AI96" s="432"/>
      <c r="AJ96" s="432"/>
      <c r="AK96" s="432"/>
      <c r="AL96" s="432"/>
      <c r="AM96" s="432"/>
      <c r="AN96" s="432"/>
      <c r="AO96" s="432"/>
      <c r="AP96" s="432"/>
    </row>
    <row r="97" spans="1:42" s="487" customFormat="1" ht="19.5" customHeight="1" thickBot="1">
      <c r="A97" s="451"/>
      <c r="B97" s="898"/>
      <c r="C97" s="899"/>
      <c r="D97" s="899"/>
      <c r="E97" s="899"/>
      <c r="F97" s="899"/>
      <c r="G97" s="899"/>
      <c r="H97" s="899"/>
      <c r="I97" s="900"/>
      <c r="J97" s="858"/>
      <c r="K97" s="859"/>
      <c r="L97" s="859"/>
      <c r="M97" s="859"/>
      <c r="N97" s="859"/>
      <c r="O97" s="860"/>
      <c r="P97" s="858"/>
      <c r="Q97" s="859"/>
      <c r="R97" s="859"/>
      <c r="S97" s="859"/>
      <c r="T97" s="859"/>
      <c r="U97" s="860"/>
      <c r="V97" s="858"/>
      <c r="W97" s="859"/>
      <c r="X97" s="859"/>
      <c r="Y97" s="859"/>
      <c r="Z97" s="859"/>
      <c r="AA97" s="860"/>
      <c r="AB97" s="437"/>
      <c r="AC97" s="432"/>
      <c r="AD97" s="432"/>
      <c r="AE97" s="432"/>
      <c r="AF97" s="432"/>
      <c r="AG97" s="432"/>
      <c r="AH97" s="432"/>
      <c r="AI97" s="432"/>
      <c r="AJ97" s="432"/>
      <c r="AK97" s="432"/>
      <c r="AL97" s="432"/>
      <c r="AM97" s="432"/>
      <c r="AN97" s="432"/>
      <c r="AO97" s="432"/>
      <c r="AP97" s="432"/>
    </row>
    <row r="98" spans="2:22" s="521" customFormat="1" ht="27" customHeight="1">
      <c r="B98" s="522" t="s">
        <v>413</v>
      </c>
      <c r="C98" s="523"/>
      <c r="D98" s="523"/>
      <c r="E98" s="523"/>
      <c r="F98" s="523"/>
      <c r="G98" s="523"/>
      <c r="H98" s="523"/>
      <c r="I98" s="523"/>
      <c r="J98" s="523"/>
      <c r="K98" s="523"/>
      <c r="L98" s="523"/>
      <c r="M98" s="523"/>
      <c r="N98" s="523"/>
      <c r="O98" s="523"/>
      <c r="P98" s="523"/>
      <c r="Q98" s="523"/>
      <c r="R98" s="523"/>
      <c r="S98" s="523"/>
      <c r="T98" s="523"/>
      <c r="U98" s="523"/>
      <c r="V98" s="523"/>
    </row>
    <row r="99" spans="2:22" s="521" customFormat="1" ht="12">
      <c r="B99" s="523"/>
      <c r="C99" s="523"/>
      <c r="D99" s="523"/>
      <c r="E99" s="523"/>
      <c r="F99" s="523"/>
      <c r="G99" s="523"/>
      <c r="H99" s="523"/>
      <c r="I99" s="523"/>
      <c r="J99" s="523"/>
      <c r="K99" s="523"/>
      <c r="L99" s="523"/>
      <c r="M99" s="523"/>
      <c r="N99" s="523"/>
      <c r="O99" s="523"/>
      <c r="P99" s="523"/>
      <c r="Q99" s="523"/>
      <c r="R99" s="523"/>
      <c r="S99" s="523"/>
      <c r="T99" s="523"/>
      <c r="U99" s="523"/>
      <c r="V99" s="523"/>
    </row>
    <row r="100" spans="1:27" s="421" customFormat="1" ht="12.75">
      <c r="A100" s="428"/>
      <c r="B100" s="429" t="s">
        <v>414</v>
      </c>
      <c r="C100" s="429"/>
      <c r="D100" s="430"/>
      <c r="E100" s="430"/>
      <c r="F100" s="430"/>
      <c r="G100" s="430"/>
      <c r="H100" s="430"/>
      <c r="I100" s="430"/>
      <c r="J100" s="430"/>
      <c r="K100" s="430"/>
      <c r="L100" s="430"/>
      <c r="M100" s="430"/>
      <c r="N100" s="430"/>
      <c r="O100" s="430"/>
      <c r="P100" s="430"/>
      <c r="Q100" s="430"/>
      <c r="R100" s="430"/>
      <c r="S100" s="430"/>
      <c r="T100" s="430"/>
      <c r="U100" s="430"/>
      <c r="V100" s="430"/>
      <c r="W100" s="428"/>
      <c r="X100" s="449"/>
      <c r="Y100" s="449"/>
      <c r="Z100" s="449"/>
      <c r="AA100" s="449"/>
    </row>
    <row r="101" spans="1:27" ht="13.5" thickBot="1">
      <c r="A101" s="436"/>
      <c r="B101" s="437"/>
      <c r="C101" s="437"/>
      <c r="D101" s="437"/>
      <c r="E101" s="437"/>
      <c r="F101" s="437"/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  <c r="Q101" s="437"/>
      <c r="R101" s="437"/>
      <c r="S101" s="437"/>
      <c r="T101" s="437"/>
      <c r="U101" s="437"/>
      <c r="V101" s="437"/>
      <c r="W101" s="437"/>
      <c r="X101" s="438"/>
      <c r="Y101" s="438"/>
      <c r="Z101" s="438"/>
      <c r="AA101" s="438"/>
    </row>
    <row r="102" spans="1:27" ht="12.75">
      <c r="A102" s="439"/>
      <c r="B102" s="454"/>
      <c r="C102" s="455"/>
      <c r="D102" s="455"/>
      <c r="E102" s="455"/>
      <c r="F102" s="455"/>
      <c r="G102" s="456"/>
      <c r="H102" s="456"/>
      <c r="I102" s="456"/>
      <c r="J102" s="889" t="s">
        <v>369</v>
      </c>
      <c r="K102" s="890"/>
      <c r="L102" s="890"/>
      <c r="M102" s="890"/>
      <c r="N102" s="890"/>
      <c r="O102" s="891"/>
      <c r="P102" s="889" t="s">
        <v>370</v>
      </c>
      <c r="Q102" s="890"/>
      <c r="R102" s="890"/>
      <c r="S102" s="890"/>
      <c r="T102" s="890"/>
      <c r="U102" s="891"/>
      <c r="V102" s="889" t="s">
        <v>371</v>
      </c>
      <c r="W102" s="890"/>
      <c r="X102" s="890"/>
      <c r="Y102" s="890"/>
      <c r="Z102" s="890"/>
      <c r="AA102" s="891"/>
    </row>
    <row r="103" spans="1:27" ht="6" customHeight="1" thickBot="1">
      <c r="A103" s="439"/>
      <c r="B103" s="524"/>
      <c r="C103" s="437"/>
      <c r="D103" s="437"/>
      <c r="E103" s="437"/>
      <c r="F103" s="437"/>
      <c r="G103" s="453"/>
      <c r="H103" s="453"/>
      <c r="I103" s="453"/>
      <c r="J103" s="892"/>
      <c r="K103" s="893"/>
      <c r="L103" s="893"/>
      <c r="M103" s="893"/>
      <c r="N103" s="893"/>
      <c r="O103" s="894"/>
      <c r="P103" s="892"/>
      <c r="Q103" s="893"/>
      <c r="R103" s="893"/>
      <c r="S103" s="893"/>
      <c r="T103" s="893"/>
      <c r="U103" s="894"/>
      <c r="V103" s="892"/>
      <c r="W103" s="893"/>
      <c r="X103" s="893"/>
      <c r="Y103" s="893"/>
      <c r="Z103" s="893"/>
      <c r="AA103" s="894"/>
    </row>
    <row r="104" spans="1:27" ht="18.75" customHeight="1" thickBot="1">
      <c r="A104" s="439"/>
      <c r="B104" s="525" t="s">
        <v>415</v>
      </c>
      <c r="C104" s="526"/>
      <c r="D104" s="527"/>
      <c r="E104" s="527"/>
      <c r="F104" s="527"/>
      <c r="G104" s="528"/>
      <c r="H104" s="528"/>
      <c r="I104" s="529"/>
      <c r="J104" s="866"/>
      <c r="K104" s="867"/>
      <c r="L104" s="867"/>
      <c r="M104" s="867"/>
      <c r="N104" s="867"/>
      <c r="O104" s="868"/>
      <c r="P104" s="869"/>
      <c r="Q104" s="867"/>
      <c r="R104" s="867"/>
      <c r="S104" s="867"/>
      <c r="T104" s="867"/>
      <c r="U104" s="868"/>
      <c r="V104" s="869"/>
      <c r="W104" s="867"/>
      <c r="X104" s="867"/>
      <c r="Y104" s="867"/>
      <c r="Z104" s="867"/>
      <c r="AA104" s="868"/>
    </row>
    <row r="105" spans="1:42" s="431" customFormat="1" ht="18.75" customHeight="1" thickBot="1">
      <c r="A105" s="439"/>
      <c r="B105" s="530" t="s">
        <v>416</v>
      </c>
      <c r="C105" s="531"/>
      <c r="D105" s="531"/>
      <c r="E105" s="531"/>
      <c r="F105" s="531"/>
      <c r="G105" s="532"/>
      <c r="H105" s="532"/>
      <c r="I105" s="533"/>
      <c r="J105" s="866"/>
      <c r="K105" s="867"/>
      <c r="L105" s="867"/>
      <c r="M105" s="867"/>
      <c r="N105" s="867"/>
      <c r="O105" s="868"/>
      <c r="P105" s="869"/>
      <c r="Q105" s="867"/>
      <c r="R105" s="867"/>
      <c r="S105" s="867"/>
      <c r="T105" s="867"/>
      <c r="U105" s="868"/>
      <c r="V105" s="869"/>
      <c r="W105" s="867"/>
      <c r="X105" s="867"/>
      <c r="Y105" s="867"/>
      <c r="Z105" s="867"/>
      <c r="AA105" s="868"/>
      <c r="AC105" s="432"/>
      <c r="AD105" s="432"/>
      <c r="AE105" s="432"/>
      <c r="AF105" s="432"/>
      <c r="AG105" s="432"/>
      <c r="AH105" s="432"/>
      <c r="AI105" s="432"/>
      <c r="AJ105" s="432"/>
      <c r="AK105" s="432"/>
      <c r="AL105" s="432"/>
      <c r="AM105" s="432"/>
      <c r="AN105" s="432"/>
      <c r="AO105" s="432"/>
      <c r="AP105" s="432"/>
    </row>
    <row r="106" spans="1:27" ht="18.75" customHeight="1" thickBot="1">
      <c r="A106" s="441"/>
      <c r="B106" s="530" t="s">
        <v>417</v>
      </c>
      <c r="C106" s="531"/>
      <c r="D106" s="531"/>
      <c r="E106" s="531"/>
      <c r="F106" s="531"/>
      <c r="G106" s="534"/>
      <c r="H106" s="534"/>
      <c r="I106" s="535"/>
      <c r="J106" s="866"/>
      <c r="K106" s="867"/>
      <c r="L106" s="867"/>
      <c r="M106" s="867"/>
      <c r="N106" s="867"/>
      <c r="O106" s="868"/>
      <c r="P106" s="869"/>
      <c r="Q106" s="867"/>
      <c r="R106" s="867"/>
      <c r="S106" s="867"/>
      <c r="T106" s="867"/>
      <c r="U106" s="868"/>
      <c r="V106" s="869"/>
      <c r="W106" s="867"/>
      <c r="X106" s="867"/>
      <c r="Y106" s="867"/>
      <c r="Z106" s="867"/>
      <c r="AA106" s="868"/>
    </row>
    <row r="107" spans="1:27" ht="18.75" customHeight="1" thickBot="1">
      <c r="A107" s="441"/>
      <c r="B107" s="536" t="s">
        <v>418</v>
      </c>
      <c r="C107" s="534"/>
      <c r="D107" s="534"/>
      <c r="E107" s="534"/>
      <c r="F107" s="534"/>
      <c r="G107" s="534"/>
      <c r="H107" s="534"/>
      <c r="I107" s="535"/>
      <c r="J107" s="866"/>
      <c r="K107" s="867"/>
      <c r="L107" s="867"/>
      <c r="M107" s="867"/>
      <c r="N107" s="867"/>
      <c r="O107" s="868"/>
      <c r="P107" s="869"/>
      <c r="Q107" s="867"/>
      <c r="R107" s="867"/>
      <c r="S107" s="867"/>
      <c r="T107" s="867"/>
      <c r="U107" s="868"/>
      <c r="V107" s="869"/>
      <c r="W107" s="867"/>
      <c r="X107" s="867"/>
      <c r="Y107" s="867"/>
      <c r="Z107" s="867"/>
      <c r="AA107" s="868"/>
    </row>
    <row r="108" spans="1:27" ht="18.75" customHeight="1" thickBot="1">
      <c r="A108" s="428"/>
      <c r="B108" s="525" t="s">
        <v>419</v>
      </c>
      <c r="C108" s="537"/>
      <c r="D108" s="537"/>
      <c r="E108" s="537"/>
      <c r="F108" s="537"/>
      <c r="G108" s="537"/>
      <c r="H108" s="537"/>
      <c r="I108" s="538"/>
      <c r="J108" s="866"/>
      <c r="K108" s="867"/>
      <c r="L108" s="867"/>
      <c r="M108" s="867"/>
      <c r="N108" s="867"/>
      <c r="O108" s="868"/>
      <c r="P108" s="866"/>
      <c r="Q108" s="867"/>
      <c r="R108" s="867"/>
      <c r="S108" s="867"/>
      <c r="T108" s="867"/>
      <c r="U108" s="868"/>
      <c r="V108" s="866"/>
      <c r="W108" s="867"/>
      <c r="X108" s="867"/>
      <c r="Y108" s="867"/>
      <c r="Z108" s="867"/>
      <c r="AA108" s="868"/>
    </row>
    <row r="109" spans="1:27" ht="18.75" customHeight="1" thickBot="1">
      <c r="A109" s="428"/>
      <c r="B109" s="539" t="s">
        <v>420</v>
      </c>
      <c r="C109" s="540"/>
      <c r="D109" s="540"/>
      <c r="E109" s="540"/>
      <c r="F109" s="540"/>
      <c r="G109" s="540"/>
      <c r="H109" s="541"/>
      <c r="I109" s="542"/>
      <c r="J109" s="866"/>
      <c r="K109" s="867"/>
      <c r="L109" s="867"/>
      <c r="M109" s="867"/>
      <c r="N109" s="867"/>
      <c r="O109" s="868"/>
      <c r="P109" s="866"/>
      <c r="Q109" s="867"/>
      <c r="R109" s="867"/>
      <c r="S109" s="867"/>
      <c r="T109" s="867"/>
      <c r="U109" s="868"/>
      <c r="V109" s="866"/>
      <c r="W109" s="867"/>
      <c r="X109" s="867"/>
      <c r="Y109" s="867"/>
      <c r="Z109" s="867"/>
      <c r="AA109" s="868"/>
    </row>
    <row r="110" spans="1:27" ht="18.75" customHeight="1" thickBot="1">
      <c r="A110" s="444"/>
      <c r="B110" s="543" t="s">
        <v>421</v>
      </c>
      <c r="C110" s="544"/>
      <c r="D110" s="544"/>
      <c r="E110" s="544"/>
      <c r="F110" s="544"/>
      <c r="G110" s="545"/>
      <c r="H110" s="532"/>
      <c r="I110" s="533"/>
      <c r="J110" s="866"/>
      <c r="K110" s="867"/>
      <c r="L110" s="867"/>
      <c r="M110" s="867"/>
      <c r="N110" s="867"/>
      <c r="O110" s="868"/>
      <c r="P110" s="869"/>
      <c r="Q110" s="867"/>
      <c r="R110" s="867"/>
      <c r="S110" s="867"/>
      <c r="T110" s="867"/>
      <c r="U110" s="868"/>
      <c r="V110" s="869"/>
      <c r="W110" s="867"/>
      <c r="X110" s="867"/>
      <c r="Y110" s="867"/>
      <c r="Z110" s="867"/>
      <c r="AA110" s="868"/>
    </row>
    <row r="111" spans="1:27" ht="18.75" customHeight="1" thickBot="1">
      <c r="A111" s="428"/>
      <c r="B111" s="530" t="s">
        <v>422</v>
      </c>
      <c r="C111" s="540"/>
      <c r="D111" s="540"/>
      <c r="E111" s="540"/>
      <c r="F111" s="540"/>
      <c r="G111" s="540"/>
      <c r="H111" s="541"/>
      <c r="I111" s="542"/>
      <c r="J111" s="866"/>
      <c r="K111" s="867"/>
      <c r="L111" s="867"/>
      <c r="M111" s="867"/>
      <c r="N111" s="867"/>
      <c r="O111" s="868"/>
      <c r="P111" s="866"/>
      <c r="Q111" s="867"/>
      <c r="R111" s="867"/>
      <c r="S111" s="867"/>
      <c r="T111" s="867"/>
      <c r="U111" s="868"/>
      <c r="V111" s="866"/>
      <c r="W111" s="867"/>
      <c r="X111" s="867"/>
      <c r="Y111" s="867"/>
      <c r="Z111" s="867"/>
      <c r="AA111" s="868"/>
    </row>
    <row r="112" spans="1:27" ht="18.75" customHeight="1" thickBot="1">
      <c r="A112" s="428"/>
      <c r="B112" s="546" t="s">
        <v>423</v>
      </c>
      <c r="C112" s="541"/>
      <c r="D112" s="541"/>
      <c r="E112" s="541"/>
      <c r="F112" s="541"/>
      <c r="G112" s="541"/>
      <c r="H112" s="541"/>
      <c r="I112" s="542"/>
      <c r="J112" s="866"/>
      <c r="K112" s="867"/>
      <c r="L112" s="867"/>
      <c r="M112" s="867"/>
      <c r="N112" s="867"/>
      <c r="O112" s="868"/>
      <c r="P112" s="866"/>
      <c r="Q112" s="867"/>
      <c r="R112" s="867"/>
      <c r="S112" s="867"/>
      <c r="T112" s="867"/>
      <c r="U112" s="868"/>
      <c r="V112" s="866"/>
      <c r="W112" s="867"/>
      <c r="X112" s="867"/>
      <c r="Y112" s="867"/>
      <c r="Z112" s="867"/>
      <c r="AA112" s="868"/>
    </row>
    <row r="113" spans="1:27" ht="18.75" customHeight="1" thickBot="1">
      <c r="A113" s="444"/>
      <c r="B113" s="547" t="s">
        <v>424</v>
      </c>
      <c r="C113" s="548"/>
      <c r="D113" s="548"/>
      <c r="E113" s="548"/>
      <c r="F113" s="548"/>
      <c r="G113" s="532"/>
      <c r="H113" s="532"/>
      <c r="I113" s="533"/>
      <c r="J113" s="866"/>
      <c r="K113" s="867"/>
      <c r="L113" s="867"/>
      <c r="M113" s="867"/>
      <c r="N113" s="867"/>
      <c r="O113" s="868"/>
      <c r="P113" s="869"/>
      <c r="Q113" s="867"/>
      <c r="R113" s="867"/>
      <c r="S113" s="867"/>
      <c r="T113" s="867"/>
      <c r="U113" s="868"/>
      <c r="V113" s="869"/>
      <c r="W113" s="867"/>
      <c r="X113" s="867"/>
      <c r="Y113" s="867"/>
      <c r="Z113" s="867"/>
      <c r="AA113" s="868"/>
    </row>
    <row r="114" spans="1:27" ht="18.75" customHeight="1" thickBot="1">
      <c r="A114" s="444"/>
      <c r="B114" s="549" t="s">
        <v>425</v>
      </c>
      <c r="C114" s="550"/>
      <c r="D114" s="550"/>
      <c r="E114" s="550"/>
      <c r="F114" s="550"/>
      <c r="G114" s="466"/>
      <c r="H114" s="466"/>
      <c r="I114" s="467"/>
      <c r="J114" s="866"/>
      <c r="K114" s="867"/>
      <c r="L114" s="867"/>
      <c r="M114" s="867"/>
      <c r="N114" s="867"/>
      <c r="O114" s="868"/>
      <c r="P114" s="869"/>
      <c r="Q114" s="867"/>
      <c r="R114" s="867"/>
      <c r="S114" s="867"/>
      <c r="T114" s="867"/>
      <c r="U114" s="868"/>
      <c r="V114" s="869"/>
      <c r="W114" s="867"/>
      <c r="X114" s="867"/>
      <c r="Y114" s="867"/>
      <c r="Z114" s="867"/>
      <c r="AA114" s="868"/>
    </row>
    <row r="115" spans="1:27" ht="18.75" customHeight="1">
      <c r="A115" s="441"/>
      <c r="B115" s="877" t="s">
        <v>426</v>
      </c>
      <c r="C115" s="878"/>
      <c r="D115" s="878"/>
      <c r="E115" s="878"/>
      <c r="F115" s="878"/>
      <c r="G115" s="878"/>
      <c r="H115" s="878"/>
      <c r="I115" s="879"/>
      <c r="J115" s="883"/>
      <c r="K115" s="884"/>
      <c r="L115" s="884"/>
      <c r="M115" s="884"/>
      <c r="N115" s="884"/>
      <c r="O115" s="885"/>
      <c r="P115" s="883"/>
      <c r="Q115" s="884"/>
      <c r="R115" s="884"/>
      <c r="S115" s="884"/>
      <c r="T115" s="884"/>
      <c r="U115" s="885"/>
      <c r="V115" s="883"/>
      <c r="W115" s="884"/>
      <c r="X115" s="884"/>
      <c r="Y115" s="884"/>
      <c r="Z115" s="884"/>
      <c r="AA115" s="885"/>
    </row>
    <row r="116" spans="1:27" ht="18.75" customHeight="1" thickBot="1">
      <c r="A116" s="441"/>
      <c r="B116" s="880"/>
      <c r="C116" s="881"/>
      <c r="D116" s="881"/>
      <c r="E116" s="881"/>
      <c r="F116" s="881"/>
      <c r="G116" s="881"/>
      <c r="H116" s="881"/>
      <c r="I116" s="882"/>
      <c r="J116" s="886"/>
      <c r="K116" s="887"/>
      <c r="L116" s="887"/>
      <c r="M116" s="887"/>
      <c r="N116" s="887"/>
      <c r="O116" s="888"/>
      <c r="P116" s="886"/>
      <c r="Q116" s="887"/>
      <c r="R116" s="887"/>
      <c r="S116" s="887"/>
      <c r="T116" s="887"/>
      <c r="U116" s="888"/>
      <c r="V116" s="886"/>
      <c r="W116" s="887"/>
      <c r="X116" s="887"/>
      <c r="Y116" s="887"/>
      <c r="Z116" s="887"/>
      <c r="AA116" s="888"/>
    </row>
    <row r="117" spans="1:27" ht="12.75">
      <c r="A117" s="444"/>
      <c r="B117" s="445"/>
      <c r="C117" s="446"/>
      <c r="D117" s="446"/>
      <c r="E117" s="446"/>
      <c r="F117" s="446"/>
      <c r="G117" s="447"/>
      <c r="H117" s="447"/>
      <c r="I117" s="447"/>
      <c r="J117" s="447"/>
      <c r="K117" s="447"/>
      <c r="L117" s="447"/>
      <c r="M117" s="447"/>
      <c r="N117" s="447"/>
      <c r="O117" s="447"/>
      <c r="P117" s="447"/>
      <c r="Q117" s="446"/>
      <c r="R117" s="446"/>
      <c r="S117" s="446"/>
      <c r="T117" s="446"/>
      <c r="U117" s="446"/>
      <c r="V117" s="446"/>
      <c r="W117" s="444"/>
      <c r="X117" s="476"/>
      <c r="Y117" s="476"/>
      <c r="Z117" s="476"/>
      <c r="AA117" s="476"/>
    </row>
    <row r="118" spans="2:22" ht="6" customHeight="1">
      <c r="B118" s="551"/>
      <c r="C118" s="551"/>
      <c r="D118" s="551"/>
      <c r="E118" s="551"/>
      <c r="F118" s="551"/>
      <c r="G118" s="551"/>
      <c r="H118" s="551"/>
      <c r="I118" s="551"/>
      <c r="J118" s="551"/>
      <c r="K118" s="551"/>
      <c r="L118" s="551"/>
      <c r="M118" s="551"/>
      <c r="N118" s="551"/>
      <c r="O118" s="551"/>
      <c r="P118" s="551"/>
      <c r="Q118" s="551"/>
      <c r="R118" s="551"/>
      <c r="S118" s="551"/>
      <c r="T118" s="551"/>
      <c r="U118" s="551"/>
      <c r="V118" s="551"/>
    </row>
    <row r="119" spans="2:22" ht="12.75">
      <c r="B119" s="552" t="s">
        <v>427</v>
      </c>
      <c r="C119" s="552"/>
      <c r="D119" s="552"/>
      <c r="E119" s="552"/>
      <c r="F119" s="552"/>
      <c r="G119" s="552"/>
      <c r="H119" s="552"/>
      <c r="I119" s="552"/>
      <c r="J119" s="552"/>
      <c r="K119" s="552"/>
      <c r="L119" s="552"/>
      <c r="M119" s="552"/>
      <c r="N119" s="552"/>
      <c r="O119" s="552"/>
      <c r="P119" s="523"/>
      <c r="Q119" s="551"/>
      <c r="R119" s="551"/>
      <c r="S119" s="551"/>
      <c r="T119" s="551"/>
      <c r="U119" s="551"/>
      <c r="V119" s="551"/>
    </row>
    <row r="120" spans="2:22" ht="13.5" thickBot="1">
      <c r="B120" s="551"/>
      <c r="C120" s="551"/>
      <c r="D120" s="551"/>
      <c r="E120" s="551"/>
      <c r="F120" s="551"/>
      <c r="G120" s="551"/>
      <c r="H120" s="551"/>
      <c r="I120" s="551"/>
      <c r="J120" s="551"/>
      <c r="K120" s="551"/>
      <c r="L120" s="551"/>
      <c r="M120" s="551"/>
      <c r="N120" s="551"/>
      <c r="O120" s="551"/>
      <c r="P120" s="551"/>
      <c r="Q120" s="551"/>
      <c r="R120" s="551"/>
      <c r="S120" s="551"/>
      <c r="T120" s="551"/>
      <c r="U120" s="551"/>
      <c r="V120" s="551"/>
    </row>
    <row r="121" spans="2:27" ht="12.75">
      <c r="B121" s="454"/>
      <c r="C121" s="455"/>
      <c r="D121" s="455"/>
      <c r="E121" s="455"/>
      <c r="F121" s="455"/>
      <c r="G121" s="456"/>
      <c r="H121" s="456"/>
      <c r="I121" s="456"/>
      <c r="J121" s="889" t="s">
        <v>369</v>
      </c>
      <c r="K121" s="890"/>
      <c r="L121" s="890"/>
      <c r="M121" s="890"/>
      <c r="N121" s="890"/>
      <c r="O121" s="891"/>
      <c r="P121" s="889" t="s">
        <v>370</v>
      </c>
      <c r="Q121" s="890"/>
      <c r="R121" s="890"/>
      <c r="S121" s="890"/>
      <c r="T121" s="890"/>
      <c r="U121" s="891"/>
      <c r="V121" s="889" t="s">
        <v>371</v>
      </c>
      <c r="W121" s="890"/>
      <c r="X121" s="890"/>
      <c r="Y121" s="890"/>
      <c r="Z121" s="890"/>
      <c r="AA121" s="891"/>
    </row>
    <row r="122" spans="2:27" ht="7.5" customHeight="1" thickBot="1">
      <c r="B122" s="524"/>
      <c r="C122" s="437"/>
      <c r="D122" s="437"/>
      <c r="E122" s="437"/>
      <c r="F122" s="437"/>
      <c r="G122" s="453"/>
      <c r="H122" s="453"/>
      <c r="I122" s="453"/>
      <c r="J122" s="892"/>
      <c r="K122" s="893"/>
      <c r="L122" s="893"/>
      <c r="M122" s="893"/>
      <c r="N122" s="893"/>
      <c r="O122" s="894"/>
      <c r="P122" s="892"/>
      <c r="Q122" s="893"/>
      <c r="R122" s="893"/>
      <c r="S122" s="893"/>
      <c r="T122" s="893"/>
      <c r="U122" s="894"/>
      <c r="V122" s="892"/>
      <c r="W122" s="893"/>
      <c r="X122" s="893"/>
      <c r="Y122" s="893"/>
      <c r="Z122" s="893"/>
      <c r="AA122" s="894"/>
    </row>
    <row r="123" spans="2:27" ht="21" customHeight="1" thickBot="1">
      <c r="B123" s="553" t="s">
        <v>428</v>
      </c>
      <c r="C123" s="554"/>
      <c r="D123" s="555"/>
      <c r="E123" s="555"/>
      <c r="F123" s="555"/>
      <c r="G123" s="556"/>
      <c r="H123" s="556"/>
      <c r="I123" s="556"/>
      <c r="J123" s="870"/>
      <c r="K123" s="871"/>
      <c r="L123" s="871"/>
      <c r="M123" s="871"/>
      <c r="N123" s="871"/>
      <c r="O123" s="871"/>
      <c r="P123" s="870"/>
      <c r="Q123" s="871"/>
      <c r="R123" s="871"/>
      <c r="S123" s="871"/>
      <c r="T123" s="871"/>
      <c r="U123" s="871"/>
      <c r="V123" s="870"/>
      <c r="W123" s="871"/>
      <c r="X123" s="871"/>
      <c r="Y123" s="871"/>
      <c r="Z123" s="871"/>
      <c r="AA123" s="872"/>
    </row>
    <row r="124" spans="2:27" ht="21" customHeight="1" thickBot="1">
      <c r="B124" s="557" t="s">
        <v>429</v>
      </c>
      <c r="C124" s="558"/>
      <c r="D124" s="558"/>
      <c r="E124" s="559"/>
      <c r="F124" s="559"/>
      <c r="G124" s="560"/>
      <c r="H124" s="560"/>
      <c r="I124" s="561"/>
      <c r="J124" s="873"/>
      <c r="K124" s="874"/>
      <c r="L124" s="874"/>
      <c r="M124" s="874"/>
      <c r="N124" s="874"/>
      <c r="O124" s="875"/>
      <c r="P124" s="876"/>
      <c r="Q124" s="874"/>
      <c r="R124" s="874"/>
      <c r="S124" s="874"/>
      <c r="T124" s="874"/>
      <c r="U124" s="875"/>
      <c r="V124" s="876"/>
      <c r="W124" s="874"/>
      <c r="X124" s="874"/>
      <c r="Y124" s="874"/>
      <c r="Z124" s="874"/>
      <c r="AA124" s="875"/>
    </row>
    <row r="125" spans="2:27" ht="21" customHeight="1" thickBot="1">
      <c r="B125" s="562"/>
      <c r="C125" s="510" t="s">
        <v>430</v>
      </c>
      <c r="D125" s="510"/>
      <c r="E125" s="511"/>
      <c r="F125" s="511"/>
      <c r="G125" s="511"/>
      <c r="H125" s="511"/>
      <c r="I125" s="563"/>
      <c r="J125" s="866"/>
      <c r="K125" s="867"/>
      <c r="L125" s="867"/>
      <c r="M125" s="867"/>
      <c r="N125" s="867"/>
      <c r="O125" s="868"/>
      <c r="P125" s="869"/>
      <c r="Q125" s="867"/>
      <c r="R125" s="867"/>
      <c r="S125" s="867"/>
      <c r="T125" s="867"/>
      <c r="U125" s="868"/>
      <c r="V125" s="869"/>
      <c r="W125" s="867"/>
      <c r="X125" s="867"/>
      <c r="Y125" s="867"/>
      <c r="Z125" s="867"/>
      <c r="AA125" s="868"/>
    </row>
    <row r="126" spans="2:27" ht="21" customHeight="1" thickBot="1">
      <c r="B126" s="509"/>
      <c r="C126" s="564" t="s">
        <v>431</v>
      </c>
      <c r="D126" s="564"/>
      <c r="E126" s="564"/>
      <c r="F126" s="564"/>
      <c r="G126" s="564"/>
      <c r="H126" s="564"/>
      <c r="I126" s="565"/>
      <c r="J126" s="866"/>
      <c r="K126" s="867"/>
      <c r="L126" s="867"/>
      <c r="M126" s="867"/>
      <c r="N126" s="867"/>
      <c r="O126" s="868"/>
      <c r="P126" s="869"/>
      <c r="Q126" s="867"/>
      <c r="R126" s="867"/>
      <c r="S126" s="867"/>
      <c r="T126" s="867"/>
      <c r="U126" s="868"/>
      <c r="V126" s="869"/>
      <c r="W126" s="867"/>
      <c r="X126" s="867"/>
      <c r="Y126" s="867"/>
      <c r="Z126" s="867"/>
      <c r="AA126" s="868"/>
    </row>
    <row r="127" spans="2:27" ht="21" customHeight="1" thickBot="1">
      <c r="B127" s="566"/>
      <c r="C127" s="564" t="s">
        <v>432</v>
      </c>
      <c r="D127" s="564"/>
      <c r="E127" s="564"/>
      <c r="F127" s="564"/>
      <c r="G127" s="564"/>
      <c r="H127" s="564"/>
      <c r="I127" s="565"/>
      <c r="J127" s="866"/>
      <c r="K127" s="867"/>
      <c r="L127" s="867"/>
      <c r="M127" s="867"/>
      <c r="N127" s="867"/>
      <c r="O127" s="868"/>
      <c r="P127" s="869"/>
      <c r="Q127" s="867"/>
      <c r="R127" s="867"/>
      <c r="S127" s="867"/>
      <c r="T127" s="867"/>
      <c r="U127" s="868"/>
      <c r="V127" s="869"/>
      <c r="W127" s="867"/>
      <c r="X127" s="867"/>
      <c r="Y127" s="867"/>
      <c r="Z127" s="867"/>
      <c r="AA127" s="868"/>
    </row>
    <row r="128" spans="2:27" ht="21" customHeight="1" thickBot="1">
      <c r="B128" s="562"/>
      <c r="C128" s="510" t="s">
        <v>433</v>
      </c>
      <c r="D128" s="510"/>
      <c r="E128" s="511"/>
      <c r="F128" s="511"/>
      <c r="G128" s="511"/>
      <c r="H128" s="511"/>
      <c r="I128" s="563"/>
      <c r="J128" s="866"/>
      <c r="K128" s="867"/>
      <c r="L128" s="867"/>
      <c r="M128" s="867"/>
      <c r="N128" s="867"/>
      <c r="O128" s="868"/>
      <c r="P128" s="869"/>
      <c r="Q128" s="867"/>
      <c r="R128" s="867"/>
      <c r="S128" s="867"/>
      <c r="T128" s="867"/>
      <c r="U128" s="868"/>
      <c r="V128" s="869"/>
      <c r="W128" s="867"/>
      <c r="X128" s="867"/>
      <c r="Y128" s="867"/>
      <c r="Z128" s="867"/>
      <c r="AA128" s="868"/>
    </row>
    <row r="129" spans="2:27" ht="21" customHeight="1" thickBot="1">
      <c r="B129" s="562" t="s">
        <v>434</v>
      </c>
      <c r="C129" s="567"/>
      <c r="D129" s="511"/>
      <c r="E129" s="511"/>
      <c r="F129" s="511"/>
      <c r="G129" s="512"/>
      <c r="H129" s="512"/>
      <c r="I129" s="513"/>
      <c r="J129" s="866"/>
      <c r="K129" s="867"/>
      <c r="L129" s="867"/>
      <c r="M129" s="867"/>
      <c r="N129" s="867"/>
      <c r="O129" s="868"/>
      <c r="P129" s="869"/>
      <c r="Q129" s="867"/>
      <c r="R129" s="867"/>
      <c r="S129" s="867"/>
      <c r="T129" s="867"/>
      <c r="U129" s="868"/>
      <c r="V129" s="869"/>
      <c r="W129" s="867"/>
      <c r="X129" s="867"/>
      <c r="Y129" s="867"/>
      <c r="Z129" s="867"/>
      <c r="AA129" s="868"/>
    </row>
    <row r="130" spans="2:27" ht="21" customHeight="1" thickBot="1">
      <c r="B130" s="509"/>
      <c r="C130" s="510" t="s">
        <v>435</v>
      </c>
      <c r="D130" s="510"/>
      <c r="E130" s="511"/>
      <c r="F130" s="511"/>
      <c r="G130" s="512"/>
      <c r="H130" s="512"/>
      <c r="I130" s="513"/>
      <c r="J130" s="866"/>
      <c r="K130" s="867"/>
      <c r="L130" s="867"/>
      <c r="M130" s="867"/>
      <c r="N130" s="867"/>
      <c r="O130" s="868"/>
      <c r="P130" s="869"/>
      <c r="Q130" s="867"/>
      <c r="R130" s="867"/>
      <c r="S130" s="867"/>
      <c r="T130" s="867"/>
      <c r="U130" s="868"/>
      <c r="V130" s="869"/>
      <c r="W130" s="867"/>
      <c r="X130" s="867"/>
      <c r="Y130" s="867"/>
      <c r="Z130" s="867"/>
      <c r="AA130" s="868"/>
    </row>
    <row r="131" spans="2:27" ht="21" customHeight="1" thickBot="1">
      <c r="B131" s="509"/>
      <c r="C131" s="510" t="s">
        <v>436</v>
      </c>
      <c r="D131" s="510"/>
      <c r="E131" s="511"/>
      <c r="F131" s="511"/>
      <c r="G131" s="511"/>
      <c r="H131" s="511"/>
      <c r="I131" s="563"/>
      <c r="J131" s="866"/>
      <c r="K131" s="867"/>
      <c r="L131" s="867"/>
      <c r="M131" s="867"/>
      <c r="N131" s="867"/>
      <c r="O131" s="868"/>
      <c r="P131" s="869"/>
      <c r="Q131" s="867"/>
      <c r="R131" s="867"/>
      <c r="S131" s="867"/>
      <c r="T131" s="867"/>
      <c r="U131" s="868"/>
      <c r="V131" s="869"/>
      <c r="W131" s="867"/>
      <c r="X131" s="867"/>
      <c r="Y131" s="867"/>
      <c r="Z131" s="867"/>
      <c r="AA131" s="868"/>
    </row>
    <row r="132" spans="2:27" ht="21" customHeight="1" thickBot="1">
      <c r="B132" s="509"/>
      <c r="C132" s="564" t="s">
        <v>437</v>
      </c>
      <c r="D132" s="510"/>
      <c r="E132" s="510"/>
      <c r="F132" s="510"/>
      <c r="G132" s="568"/>
      <c r="H132" s="568"/>
      <c r="I132" s="569"/>
      <c r="J132" s="866"/>
      <c r="K132" s="867"/>
      <c r="L132" s="867"/>
      <c r="M132" s="867"/>
      <c r="N132" s="867"/>
      <c r="O132" s="868"/>
      <c r="P132" s="869"/>
      <c r="Q132" s="867"/>
      <c r="R132" s="867"/>
      <c r="S132" s="867"/>
      <c r="T132" s="867"/>
      <c r="U132" s="868"/>
      <c r="V132" s="869"/>
      <c r="W132" s="867"/>
      <c r="X132" s="867"/>
      <c r="Y132" s="867"/>
      <c r="Z132" s="867"/>
      <c r="AA132" s="868"/>
    </row>
    <row r="133" spans="2:27" ht="21" customHeight="1" thickBot="1">
      <c r="B133" s="509"/>
      <c r="C133" s="510" t="s">
        <v>438</v>
      </c>
      <c r="D133" s="510"/>
      <c r="E133" s="511"/>
      <c r="F133" s="511"/>
      <c r="G133" s="512"/>
      <c r="H133" s="512"/>
      <c r="I133" s="513"/>
      <c r="J133" s="866"/>
      <c r="K133" s="867"/>
      <c r="L133" s="867"/>
      <c r="M133" s="867"/>
      <c r="N133" s="867"/>
      <c r="O133" s="868"/>
      <c r="P133" s="869"/>
      <c r="Q133" s="867"/>
      <c r="R133" s="867"/>
      <c r="S133" s="867"/>
      <c r="T133" s="867"/>
      <c r="U133" s="868"/>
      <c r="V133" s="869"/>
      <c r="W133" s="867"/>
      <c r="X133" s="867"/>
      <c r="Y133" s="867"/>
      <c r="Z133" s="867"/>
      <c r="AA133" s="868"/>
    </row>
    <row r="134" spans="2:27" ht="21" customHeight="1" thickBot="1">
      <c r="B134" s="562"/>
      <c r="C134" s="510" t="s">
        <v>439</v>
      </c>
      <c r="D134" s="510"/>
      <c r="E134" s="511"/>
      <c r="F134" s="511"/>
      <c r="G134" s="511"/>
      <c r="H134" s="511"/>
      <c r="I134" s="563"/>
      <c r="J134" s="866"/>
      <c r="K134" s="867"/>
      <c r="L134" s="867"/>
      <c r="M134" s="867"/>
      <c r="N134" s="867"/>
      <c r="O134" s="868"/>
      <c r="P134" s="869"/>
      <c r="Q134" s="867"/>
      <c r="R134" s="867"/>
      <c r="S134" s="867"/>
      <c r="T134" s="867"/>
      <c r="U134" s="868"/>
      <c r="V134" s="869"/>
      <c r="W134" s="867"/>
      <c r="X134" s="867"/>
      <c r="Y134" s="867"/>
      <c r="Z134" s="867"/>
      <c r="AA134" s="868"/>
    </row>
    <row r="135" spans="2:27" ht="21" customHeight="1" thickBot="1">
      <c r="B135" s="562" t="s">
        <v>440</v>
      </c>
      <c r="C135" s="567"/>
      <c r="D135" s="511"/>
      <c r="E135" s="511"/>
      <c r="F135" s="511"/>
      <c r="G135" s="512"/>
      <c r="H135" s="512"/>
      <c r="I135" s="513"/>
      <c r="J135" s="866"/>
      <c r="K135" s="867"/>
      <c r="L135" s="867"/>
      <c r="M135" s="867"/>
      <c r="N135" s="867"/>
      <c r="O135" s="868"/>
      <c r="P135" s="869"/>
      <c r="Q135" s="867"/>
      <c r="R135" s="867"/>
      <c r="S135" s="867"/>
      <c r="T135" s="867"/>
      <c r="U135" s="868"/>
      <c r="V135" s="869"/>
      <c r="W135" s="867"/>
      <c r="X135" s="867"/>
      <c r="Y135" s="867"/>
      <c r="Z135" s="867"/>
      <c r="AA135" s="868"/>
    </row>
    <row r="136" spans="2:27" ht="21" customHeight="1" thickBot="1">
      <c r="B136" s="562" t="s">
        <v>441</v>
      </c>
      <c r="C136" s="511"/>
      <c r="D136" s="511"/>
      <c r="E136" s="511"/>
      <c r="F136" s="511"/>
      <c r="G136" s="512"/>
      <c r="H136" s="512"/>
      <c r="I136" s="513"/>
      <c r="J136" s="866"/>
      <c r="K136" s="867"/>
      <c r="L136" s="867"/>
      <c r="M136" s="867"/>
      <c r="N136" s="867"/>
      <c r="O136" s="868"/>
      <c r="P136" s="869"/>
      <c r="Q136" s="867"/>
      <c r="R136" s="867"/>
      <c r="S136" s="867"/>
      <c r="T136" s="867"/>
      <c r="U136" s="868"/>
      <c r="V136" s="869"/>
      <c r="W136" s="867"/>
      <c r="X136" s="867"/>
      <c r="Y136" s="867"/>
      <c r="Z136" s="867"/>
      <c r="AA136" s="868"/>
    </row>
    <row r="137" spans="2:27" ht="21" customHeight="1" thickBot="1">
      <c r="B137" s="562" t="s">
        <v>442</v>
      </c>
      <c r="C137" s="567"/>
      <c r="D137" s="567"/>
      <c r="E137" s="567"/>
      <c r="F137" s="567"/>
      <c r="G137" s="567"/>
      <c r="H137" s="567"/>
      <c r="I137" s="570"/>
      <c r="J137" s="866"/>
      <c r="K137" s="867"/>
      <c r="L137" s="867"/>
      <c r="M137" s="867"/>
      <c r="N137" s="867"/>
      <c r="O137" s="868"/>
      <c r="P137" s="869"/>
      <c r="Q137" s="867"/>
      <c r="R137" s="867"/>
      <c r="S137" s="867"/>
      <c r="T137" s="867"/>
      <c r="U137" s="868"/>
      <c r="V137" s="869"/>
      <c r="W137" s="867"/>
      <c r="X137" s="867"/>
      <c r="Y137" s="867"/>
      <c r="Z137" s="867"/>
      <c r="AA137" s="868"/>
    </row>
    <row r="138" spans="2:27" ht="21" customHeight="1" thickBot="1">
      <c r="B138" s="571" t="s">
        <v>443</v>
      </c>
      <c r="C138" s="567"/>
      <c r="D138" s="567"/>
      <c r="E138" s="567"/>
      <c r="F138" s="567"/>
      <c r="G138" s="567"/>
      <c r="H138" s="567"/>
      <c r="I138" s="570"/>
      <c r="J138" s="866"/>
      <c r="K138" s="867"/>
      <c r="L138" s="867"/>
      <c r="M138" s="867"/>
      <c r="N138" s="867"/>
      <c r="O138" s="868"/>
      <c r="P138" s="869"/>
      <c r="Q138" s="867"/>
      <c r="R138" s="867"/>
      <c r="S138" s="867"/>
      <c r="T138" s="867"/>
      <c r="U138" s="868"/>
      <c r="V138" s="869"/>
      <c r="W138" s="867"/>
      <c r="X138" s="867"/>
      <c r="Y138" s="867"/>
      <c r="Z138" s="867"/>
      <c r="AA138" s="868"/>
    </row>
    <row r="139" spans="2:27" ht="21" customHeight="1" thickBot="1">
      <c r="B139" s="572" t="s">
        <v>444</v>
      </c>
      <c r="C139" s="495"/>
      <c r="D139" s="496"/>
      <c r="E139" s="496"/>
      <c r="F139" s="496"/>
      <c r="G139" s="497"/>
      <c r="H139" s="497"/>
      <c r="I139" s="498"/>
      <c r="J139" s="866"/>
      <c r="K139" s="867"/>
      <c r="L139" s="867"/>
      <c r="M139" s="867"/>
      <c r="N139" s="867"/>
      <c r="O139" s="868"/>
      <c r="P139" s="869"/>
      <c r="Q139" s="867"/>
      <c r="R139" s="867"/>
      <c r="S139" s="867"/>
      <c r="T139" s="867"/>
      <c r="U139" s="868"/>
      <c r="V139" s="869"/>
      <c r="W139" s="867"/>
      <c r="X139" s="867"/>
      <c r="Y139" s="867"/>
      <c r="Z139" s="867"/>
      <c r="AA139" s="868"/>
    </row>
    <row r="140" spans="2:27" ht="21" customHeight="1" thickBot="1">
      <c r="B140" s="572" t="s">
        <v>445</v>
      </c>
      <c r="C140" s="499"/>
      <c r="D140" s="499"/>
      <c r="E140" s="496"/>
      <c r="F140" s="496"/>
      <c r="G140" s="497"/>
      <c r="H140" s="497"/>
      <c r="I140" s="498"/>
      <c r="J140" s="869"/>
      <c r="K140" s="867"/>
      <c r="L140" s="867"/>
      <c r="M140" s="867"/>
      <c r="N140" s="867"/>
      <c r="O140" s="868"/>
      <c r="P140" s="869"/>
      <c r="Q140" s="867"/>
      <c r="R140" s="867"/>
      <c r="S140" s="867"/>
      <c r="T140" s="867"/>
      <c r="U140" s="868"/>
      <c r="V140" s="869"/>
      <c r="W140" s="867"/>
      <c r="X140" s="867"/>
      <c r="Y140" s="867"/>
      <c r="Z140" s="867"/>
      <c r="AA140" s="868"/>
    </row>
    <row r="141" spans="2:27" ht="21" customHeight="1" thickBot="1">
      <c r="B141" s="573" t="s">
        <v>446</v>
      </c>
      <c r="C141" s="574"/>
      <c r="D141" s="574"/>
      <c r="E141" s="574"/>
      <c r="F141" s="574"/>
      <c r="G141" s="574"/>
      <c r="H141" s="574"/>
      <c r="I141" s="575"/>
      <c r="J141" s="862"/>
      <c r="K141" s="863"/>
      <c r="L141" s="863"/>
      <c r="M141" s="863"/>
      <c r="N141" s="863"/>
      <c r="O141" s="864"/>
      <c r="P141" s="865"/>
      <c r="Q141" s="863"/>
      <c r="R141" s="863"/>
      <c r="S141" s="863"/>
      <c r="T141" s="863"/>
      <c r="U141" s="864"/>
      <c r="V141" s="865"/>
      <c r="W141" s="863"/>
      <c r="X141" s="863"/>
      <c r="Y141" s="863"/>
      <c r="Z141" s="863"/>
      <c r="AA141" s="864"/>
    </row>
    <row r="142" spans="2:27" ht="21" customHeight="1" thickBot="1">
      <c r="B142" s="576" t="s">
        <v>447</v>
      </c>
      <c r="C142" s="577"/>
      <c r="D142" s="577"/>
      <c r="E142" s="577"/>
      <c r="F142" s="577"/>
      <c r="G142" s="577"/>
      <c r="H142" s="577"/>
      <c r="I142" s="578"/>
      <c r="J142" s="861"/>
      <c r="K142" s="859"/>
      <c r="L142" s="859"/>
      <c r="M142" s="859"/>
      <c r="N142" s="859"/>
      <c r="O142" s="860"/>
      <c r="P142" s="858"/>
      <c r="Q142" s="859"/>
      <c r="R142" s="859"/>
      <c r="S142" s="859"/>
      <c r="T142" s="859"/>
      <c r="U142" s="860"/>
      <c r="V142" s="858"/>
      <c r="W142" s="859"/>
      <c r="X142" s="859"/>
      <c r="Y142" s="859"/>
      <c r="Z142" s="859"/>
      <c r="AA142" s="860"/>
    </row>
    <row r="143" spans="2:27" ht="21" customHeight="1" thickBot="1">
      <c r="B143" s="509" t="s">
        <v>448</v>
      </c>
      <c r="C143" s="510"/>
      <c r="D143" s="510"/>
      <c r="E143" s="511"/>
      <c r="F143" s="511"/>
      <c r="G143" s="511"/>
      <c r="H143" s="511"/>
      <c r="I143" s="563"/>
      <c r="J143" s="861"/>
      <c r="K143" s="859"/>
      <c r="L143" s="859"/>
      <c r="M143" s="859"/>
      <c r="N143" s="859"/>
      <c r="O143" s="860"/>
      <c r="P143" s="858"/>
      <c r="Q143" s="859"/>
      <c r="R143" s="859"/>
      <c r="S143" s="859"/>
      <c r="T143" s="859"/>
      <c r="U143" s="860"/>
      <c r="V143" s="858"/>
      <c r="W143" s="859"/>
      <c r="X143" s="859"/>
      <c r="Y143" s="859"/>
      <c r="Z143" s="859"/>
      <c r="AA143" s="860"/>
    </row>
    <row r="144" spans="2:27" ht="21" customHeight="1" thickBot="1">
      <c r="B144" s="509" t="s">
        <v>449</v>
      </c>
      <c r="C144" s="567"/>
      <c r="D144" s="511"/>
      <c r="E144" s="511"/>
      <c r="F144" s="511"/>
      <c r="G144" s="512"/>
      <c r="H144" s="512"/>
      <c r="I144" s="513"/>
      <c r="J144" s="861"/>
      <c r="K144" s="859"/>
      <c r="L144" s="859"/>
      <c r="M144" s="859"/>
      <c r="N144" s="859"/>
      <c r="O144" s="860"/>
      <c r="P144" s="858"/>
      <c r="Q144" s="859"/>
      <c r="R144" s="859"/>
      <c r="S144" s="859"/>
      <c r="T144" s="859"/>
      <c r="U144" s="860"/>
      <c r="V144" s="858"/>
      <c r="W144" s="859"/>
      <c r="X144" s="859"/>
      <c r="Y144" s="859"/>
      <c r="Z144" s="859"/>
      <c r="AA144" s="860"/>
    </row>
    <row r="145" spans="2:27" ht="21" customHeight="1" thickBot="1">
      <c r="B145" s="562" t="s">
        <v>450</v>
      </c>
      <c r="C145" s="567"/>
      <c r="D145" s="567"/>
      <c r="E145" s="567"/>
      <c r="F145" s="567"/>
      <c r="G145" s="567"/>
      <c r="H145" s="567"/>
      <c r="I145" s="570"/>
      <c r="J145" s="861"/>
      <c r="K145" s="859"/>
      <c r="L145" s="859"/>
      <c r="M145" s="859"/>
      <c r="N145" s="859"/>
      <c r="O145" s="860"/>
      <c r="P145" s="858"/>
      <c r="Q145" s="859"/>
      <c r="R145" s="859"/>
      <c r="S145" s="859"/>
      <c r="T145" s="859"/>
      <c r="U145" s="860"/>
      <c r="V145" s="858"/>
      <c r="W145" s="859"/>
      <c r="X145" s="859"/>
      <c r="Y145" s="859"/>
      <c r="Z145" s="859"/>
      <c r="AA145" s="860"/>
    </row>
    <row r="146" spans="2:27" ht="21" customHeight="1" thickBot="1">
      <c r="B146" s="571" t="s">
        <v>451</v>
      </c>
      <c r="C146" s="567"/>
      <c r="D146" s="567"/>
      <c r="E146" s="567"/>
      <c r="F146" s="567"/>
      <c r="G146" s="567"/>
      <c r="H146" s="567"/>
      <c r="I146" s="570"/>
      <c r="J146" s="861"/>
      <c r="K146" s="859"/>
      <c r="L146" s="859"/>
      <c r="M146" s="859"/>
      <c r="N146" s="859"/>
      <c r="O146" s="860"/>
      <c r="P146" s="858"/>
      <c r="Q146" s="859"/>
      <c r="R146" s="859"/>
      <c r="S146" s="859"/>
      <c r="T146" s="859"/>
      <c r="U146" s="860"/>
      <c r="V146" s="858"/>
      <c r="W146" s="859"/>
      <c r="X146" s="859"/>
      <c r="Y146" s="859"/>
      <c r="Z146" s="859"/>
      <c r="AA146" s="860"/>
    </row>
    <row r="147" spans="2:27" ht="21" customHeight="1" thickBot="1">
      <c r="B147" s="562" t="s">
        <v>452</v>
      </c>
      <c r="C147" s="567"/>
      <c r="D147" s="511"/>
      <c r="E147" s="511"/>
      <c r="F147" s="511"/>
      <c r="G147" s="512"/>
      <c r="H147" s="512"/>
      <c r="I147" s="513"/>
      <c r="J147" s="861"/>
      <c r="K147" s="859"/>
      <c r="L147" s="859"/>
      <c r="M147" s="859"/>
      <c r="N147" s="859"/>
      <c r="O147" s="860"/>
      <c r="P147" s="858"/>
      <c r="Q147" s="859"/>
      <c r="R147" s="859"/>
      <c r="S147" s="859"/>
      <c r="T147" s="859"/>
      <c r="U147" s="860"/>
      <c r="V147" s="858"/>
      <c r="W147" s="859"/>
      <c r="X147" s="859"/>
      <c r="Y147" s="859"/>
      <c r="Z147" s="859"/>
      <c r="AA147" s="860"/>
    </row>
    <row r="148" spans="2:27" ht="21" customHeight="1" thickBot="1">
      <c r="B148" s="562" t="s">
        <v>453</v>
      </c>
      <c r="C148" s="511"/>
      <c r="D148" s="511"/>
      <c r="E148" s="511"/>
      <c r="F148" s="511"/>
      <c r="G148" s="512"/>
      <c r="H148" s="512"/>
      <c r="I148" s="513"/>
      <c r="J148" s="861"/>
      <c r="K148" s="859"/>
      <c r="L148" s="859"/>
      <c r="M148" s="859"/>
      <c r="N148" s="859"/>
      <c r="O148" s="860"/>
      <c r="P148" s="858"/>
      <c r="Q148" s="859"/>
      <c r="R148" s="859"/>
      <c r="S148" s="859"/>
      <c r="T148" s="859"/>
      <c r="U148" s="860"/>
      <c r="V148" s="858"/>
      <c r="W148" s="859"/>
      <c r="X148" s="859"/>
      <c r="Y148" s="859"/>
      <c r="Z148" s="859"/>
      <c r="AA148" s="860"/>
    </row>
    <row r="149" spans="2:27" ht="21" customHeight="1" thickBot="1">
      <c r="B149" s="562" t="s">
        <v>454</v>
      </c>
      <c r="C149" s="567"/>
      <c r="D149" s="567"/>
      <c r="E149" s="567"/>
      <c r="F149" s="567"/>
      <c r="G149" s="567"/>
      <c r="H149" s="567"/>
      <c r="I149" s="570"/>
      <c r="J149" s="861"/>
      <c r="K149" s="859"/>
      <c r="L149" s="859"/>
      <c r="M149" s="859"/>
      <c r="N149" s="859"/>
      <c r="O149" s="860"/>
      <c r="P149" s="858"/>
      <c r="Q149" s="859"/>
      <c r="R149" s="859"/>
      <c r="S149" s="859"/>
      <c r="T149" s="859"/>
      <c r="U149" s="860"/>
      <c r="V149" s="858"/>
      <c r="W149" s="859"/>
      <c r="X149" s="859"/>
      <c r="Y149" s="859"/>
      <c r="Z149" s="859"/>
      <c r="AA149" s="860"/>
    </row>
    <row r="150" spans="2:27" ht="21" customHeight="1" thickBot="1">
      <c r="B150" s="579" t="s">
        <v>455</v>
      </c>
      <c r="C150" s="580"/>
      <c r="D150" s="581"/>
      <c r="E150" s="581"/>
      <c r="F150" s="581"/>
      <c r="G150" s="581"/>
      <c r="H150" s="581"/>
      <c r="I150" s="582"/>
      <c r="J150" s="861"/>
      <c r="K150" s="859"/>
      <c r="L150" s="859"/>
      <c r="M150" s="859"/>
      <c r="N150" s="859"/>
      <c r="O150" s="860"/>
      <c r="P150" s="858"/>
      <c r="Q150" s="859"/>
      <c r="R150" s="859"/>
      <c r="S150" s="859"/>
      <c r="T150" s="859"/>
      <c r="U150" s="860"/>
      <c r="V150" s="858"/>
      <c r="W150" s="859"/>
      <c r="X150" s="859"/>
      <c r="Y150" s="859"/>
      <c r="Z150" s="859"/>
      <c r="AA150" s="860"/>
    </row>
    <row r="151" spans="2:27" ht="21" customHeight="1" thickBot="1">
      <c r="B151" s="583" t="s">
        <v>456</v>
      </c>
      <c r="C151" s="584"/>
      <c r="D151" s="585"/>
      <c r="E151" s="585"/>
      <c r="F151" s="585"/>
      <c r="G151" s="585"/>
      <c r="H151" s="585"/>
      <c r="I151" s="586"/>
      <c r="J151" s="858"/>
      <c r="K151" s="859"/>
      <c r="L151" s="859"/>
      <c r="M151" s="859"/>
      <c r="N151" s="859"/>
      <c r="O151" s="860"/>
      <c r="P151" s="858"/>
      <c r="Q151" s="859"/>
      <c r="R151" s="859"/>
      <c r="S151" s="859"/>
      <c r="T151" s="859"/>
      <c r="U151" s="860"/>
      <c r="V151" s="858"/>
      <c r="W151" s="859"/>
      <c r="X151" s="859"/>
      <c r="Y151" s="859"/>
      <c r="Z151" s="859"/>
      <c r="AA151" s="860"/>
    </row>
    <row r="152" spans="2:27" ht="21" customHeight="1" thickBot="1">
      <c r="B152" s="587" t="s">
        <v>457</v>
      </c>
      <c r="C152" s="588"/>
      <c r="D152" s="589"/>
      <c r="E152" s="589"/>
      <c r="F152" s="589"/>
      <c r="G152" s="589"/>
      <c r="H152" s="589"/>
      <c r="I152" s="590"/>
      <c r="J152" s="858"/>
      <c r="K152" s="859"/>
      <c r="L152" s="859"/>
      <c r="M152" s="859"/>
      <c r="N152" s="859"/>
      <c r="O152" s="860"/>
      <c r="P152" s="858"/>
      <c r="Q152" s="859"/>
      <c r="R152" s="859"/>
      <c r="S152" s="859"/>
      <c r="T152" s="859"/>
      <c r="U152" s="860"/>
      <c r="V152" s="858"/>
      <c r="W152" s="859"/>
      <c r="X152" s="859"/>
      <c r="Y152" s="859"/>
      <c r="Z152" s="859"/>
      <c r="AA152" s="860"/>
    </row>
  </sheetData>
  <sheetProtection selectLockedCells="1"/>
  <mergeCells count="325">
    <mergeCell ref="B3:AB3"/>
    <mergeCell ref="X5:AA5"/>
    <mergeCell ref="B9:AA9"/>
    <mergeCell ref="B10:AA10"/>
    <mergeCell ref="B11:AA21"/>
    <mergeCell ref="G25:V25"/>
    <mergeCell ref="X25:AA25"/>
    <mergeCell ref="J27:O28"/>
    <mergeCell ref="P27:U28"/>
    <mergeCell ref="V27:AA28"/>
    <mergeCell ref="X29:AA29"/>
    <mergeCell ref="J30:O30"/>
    <mergeCell ref="P30:U30"/>
    <mergeCell ref="V30:AA30"/>
    <mergeCell ref="J31:O31"/>
    <mergeCell ref="P31:U31"/>
    <mergeCell ref="V31:AA31"/>
    <mergeCell ref="J32:O32"/>
    <mergeCell ref="P32:U32"/>
    <mergeCell ref="V32:AA32"/>
    <mergeCell ref="J33:O33"/>
    <mergeCell ref="P33:U33"/>
    <mergeCell ref="V33:AA33"/>
    <mergeCell ref="B34:I35"/>
    <mergeCell ref="J34:O35"/>
    <mergeCell ref="P34:U35"/>
    <mergeCell ref="V34:AA35"/>
    <mergeCell ref="J36:O36"/>
    <mergeCell ref="P36:U36"/>
    <mergeCell ref="V36:AA36"/>
    <mergeCell ref="B37:I38"/>
    <mergeCell ref="J37:O38"/>
    <mergeCell ref="P37:U38"/>
    <mergeCell ref="V37:AA38"/>
    <mergeCell ref="X41:AA41"/>
    <mergeCell ref="J43:O44"/>
    <mergeCell ref="P43:U44"/>
    <mergeCell ref="V43:AA44"/>
    <mergeCell ref="J45:O45"/>
    <mergeCell ref="P45:U45"/>
    <mergeCell ref="V45:AA45"/>
    <mergeCell ref="J46:O46"/>
    <mergeCell ref="P46:U46"/>
    <mergeCell ref="V46:AA46"/>
    <mergeCell ref="J47:O47"/>
    <mergeCell ref="P47:U47"/>
    <mergeCell ref="V47:AA47"/>
    <mergeCell ref="J48:O48"/>
    <mergeCell ref="P48:U48"/>
    <mergeCell ref="V48:AA48"/>
    <mergeCell ref="J49:O49"/>
    <mergeCell ref="P49:U49"/>
    <mergeCell ref="V49:AA49"/>
    <mergeCell ref="J50:O50"/>
    <mergeCell ref="P50:U50"/>
    <mergeCell ref="V50:AA50"/>
    <mergeCell ref="J51:O51"/>
    <mergeCell ref="P51:U51"/>
    <mergeCell ref="V51:AA51"/>
    <mergeCell ref="J52:O52"/>
    <mergeCell ref="P52:U52"/>
    <mergeCell ref="V52:AA52"/>
    <mergeCell ref="J53:O53"/>
    <mergeCell ref="P53:U53"/>
    <mergeCell ref="V53:AA53"/>
    <mergeCell ref="J54:O54"/>
    <mergeCell ref="P54:U54"/>
    <mergeCell ref="V54:AA54"/>
    <mergeCell ref="J55:O55"/>
    <mergeCell ref="P55:U55"/>
    <mergeCell ref="V55:AA55"/>
    <mergeCell ref="J56:O56"/>
    <mergeCell ref="P56:U56"/>
    <mergeCell ref="V56:AA56"/>
    <mergeCell ref="J57:O57"/>
    <mergeCell ref="P57:U57"/>
    <mergeCell ref="V57:AA57"/>
    <mergeCell ref="J58:O58"/>
    <mergeCell ref="P58:U58"/>
    <mergeCell ref="V58:AA58"/>
    <mergeCell ref="J59:O59"/>
    <mergeCell ref="P59:U59"/>
    <mergeCell ref="V59:AA59"/>
    <mergeCell ref="J60:O60"/>
    <mergeCell ref="P60:U60"/>
    <mergeCell ref="V60:AA60"/>
    <mergeCell ref="J61:O61"/>
    <mergeCell ref="P61:U61"/>
    <mergeCell ref="V61:AA61"/>
    <mergeCell ref="J62:O62"/>
    <mergeCell ref="P62:U62"/>
    <mergeCell ref="V62:AA62"/>
    <mergeCell ref="X64:AA64"/>
    <mergeCell ref="J66:O67"/>
    <mergeCell ref="P66:U67"/>
    <mergeCell ref="V66:AA67"/>
    <mergeCell ref="J68:O68"/>
    <mergeCell ref="P68:U68"/>
    <mergeCell ref="V68:AA68"/>
    <mergeCell ref="J69:O69"/>
    <mergeCell ref="P69:U69"/>
    <mergeCell ref="V69:AA69"/>
    <mergeCell ref="J70:O70"/>
    <mergeCell ref="P70:U70"/>
    <mergeCell ref="V70:AA70"/>
    <mergeCell ref="B71:I72"/>
    <mergeCell ref="J71:O71"/>
    <mergeCell ref="P71:U71"/>
    <mergeCell ref="V71:AA71"/>
    <mergeCell ref="J72:O72"/>
    <mergeCell ref="P72:U72"/>
    <mergeCell ref="V72:AA72"/>
    <mergeCell ref="J73:O73"/>
    <mergeCell ref="P73:U73"/>
    <mergeCell ref="V73:AA73"/>
    <mergeCell ref="J74:O74"/>
    <mergeCell ref="P74:U74"/>
    <mergeCell ref="V74:AA74"/>
    <mergeCell ref="J75:O75"/>
    <mergeCell ref="P75:U75"/>
    <mergeCell ref="V75:AA75"/>
    <mergeCell ref="J76:O76"/>
    <mergeCell ref="P76:U76"/>
    <mergeCell ref="V76:AA76"/>
    <mergeCell ref="J77:O77"/>
    <mergeCell ref="P77:U77"/>
    <mergeCell ref="V77:AA77"/>
    <mergeCell ref="J78:O78"/>
    <mergeCell ref="P78:U78"/>
    <mergeCell ref="V78:AA78"/>
    <mergeCell ref="J79:O79"/>
    <mergeCell ref="P79:U79"/>
    <mergeCell ref="V79:AA79"/>
    <mergeCell ref="J80:O80"/>
    <mergeCell ref="P80:U80"/>
    <mergeCell ref="V80:AA80"/>
    <mergeCell ref="J81:O81"/>
    <mergeCell ref="P81:U81"/>
    <mergeCell ref="V81:AA81"/>
    <mergeCell ref="B82:I83"/>
    <mergeCell ref="J82:O82"/>
    <mergeCell ref="P82:U82"/>
    <mergeCell ref="V82:AA82"/>
    <mergeCell ref="J83:O83"/>
    <mergeCell ref="P83:U83"/>
    <mergeCell ref="V83:AA83"/>
    <mergeCell ref="J84:O84"/>
    <mergeCell ref="P84:U84"/>
    <mergeCell ref="V84:AA84"/>
    <mergeCell ref="J85:O85"/>
    <mergeCell ref="P85:U85"/>
    <mergeCell ref="V85:AA85"/>
    <mergeCell ref="B86:I87"/>
    <mergeCell ref="J86:O86"/>
    <mergeCell ref="P86:U86"/>
    <mergeCell ref="V86:AA86"/>
    <mergeCell ref="J87:O87"/>
    <mergeCell ref="P87:U87"/>
    <mergeCell ref="V87:AA87"/>
    <mergeCell ref="J88:O88"/>
    <mergeCell ref="P88:U88"/>
    <mergeCell ref="V88:AA88"/>
    <mergeCell ref="J89:O89"/>
    <mergeCell ref="P89:U89"/>
    <mergeCell ref="V89:AA89"/>
    <mergeCell ref="B90:I91"/>
    <mergeCell ref="J90:O90"/>
    <mergeCell ref="P90:U90"/>
    <mergeCell ref="V90:AA90"/>
    <mergeCell ref="J91:O91"/>
    <mergeCell ref="P91:U91"/>
    <mergeCell ref="V91:AA91"/>
    <mergeCell ref="J92:O92"/>
    <mergeCell ref="P92:U92"/>
    <mergeCell ref="V92:AA92"/>
    <mergeCell ref="J93:O93"/>
    <mergeCell ref="P93:U93"/>
    <mergeCell ref="V93:AA93"/>
    <mergeCell ref="B94:I95"/>
    <mergeCell ref="J94:O94"/>
    <mergeCell ref="P94:U94"/>
    <mergeCell ref="V94:AA94"/>
    <mergeCell ref="J95:O95"/>
    <mergeCell ref="P95:U95"/>
    <mergeCell ref="V95:AA95"/>
    <mergeCell ref="B96:I97"/>
    <mergeCell ref="J96:O96"/>
    <mergeCell ref="P96:U96"/>
    <mergeCell ref="V96:AA96"/>
    <mergeCell ref="J97:O97"/>
    <mergeCell ref="P97:U97"/>
    <mergeCell ref="V97:AA97"/>
    <mergeCell ref="J102:O103"/>
    <mergeCell ref="P102:U103"/>
    <mergeCell ref="V102:AA103"/>
    <mergeCell ref="J104:O104"/>
    <mergeCell ref="P104:U104"/>
    <mergeCell ref="V104:AA104"/>
    <mergeCell ref="J105:O105"/>
    <mergeCell ref="P105:U105"/>
    <mergeCell ref="V105:AA105"/>
    <mergeCell ref="J106:O106"/>
    <mergeCell ref="P106:U106"/>
    <mergeCell ref="V106:AA106"/>
    <mergeCell ref="J107:O107"/>
    <mergeCell ref="P107:U107"/>
    <mergeCell ref="V107:AA107"/>
    <mergeCell ref="J108:O108"/>
    <mergeCell ref="P108:U108"/>
    <mergeCell ref="V108:AA108"/>
    <mergeCell ref="J109:O109"/>
    <mergeCell ref="P109:U109"/>
    <mergeCell ref="V109:AA109"/>
    <mergeCell ref="J110:O110"/>
    <mergeCell ref="P110:U110"/>
    <mergeCell ref="V110:AA110"/>
    <mergeCell ref="J111:O111"/>
    <mergeCell ref="P111:U111"/>
    <mergeCell ref="V111:AA111"/>
    <mergeCell ref="J112:O112"/>
    <mergeCell ref="P112:U112"/>
    <mergeCell ref="V112:AA112"/>
    <mergeCell ref="J113:O113"/>
    <mergeCell ref="P113:U113"/>
    <mergeCell ref="V113:AA113"/>
    <mergeCell ref="J114:O114"/>
    <mergeCell ref="P114:U114"/>
    <mergeCell ref="V114:AA114"/>
    <mergeCell ref="B115:I116"/>
    <mergeCell ref="J115:O116"/>
    <mergeCell ref="P115:U116"/>
    <mergeCell ref="V115:AA116"/>
    <mergeCell ref="J121:O122"/>
    <mergeCell ref="P121:U122"/>
    <mergeCell ref="V121:AA122"/>
    <mergeCell ref="J123:O123"/>
    <mergeCell ref="P123:U123"/>
    <mergeCell ref="V123:AA123"/>
    <mergeCell ref="J124:O124"/>
    <mergeCell ref="P124:U124"/>
    <mergeCell ref="V124:AA124"/>
    <mergeCell ref="J125:O125"/>
    <mergeCell ref="P125:U125"/>
    <mergeCell ref="V125:AA125"/>
    <mergeCell ref="J126:O126"/>
    <mergeCell ref="P126:U126"/>
    <mergeCell ref="V126:AA126"/>
    <mergeCell ref="J127:O127"/>
    <mergeCell ref="P127:U127"/>
    <mergeCell ref="V127:AA127"/>
    <mergeCell ref="J128:O128"/>
    <mergeCell ref="P128:U128"/>
    <mergeCell ref="V128:AA128"/>
    <mergeCell ref="J129:O129"/>
    <mergeCell ref="P129:U129"/>
    <mergeCell ref="V129:AA129"/>
    <mergeCell ref="J130:O130"/>
    <mergeCell ref="P130:U130"/>
    <mergeCell ref="V130:AA130"/>
    <mergeCell ref="J131:O131"/>
    <mergeCell ref="P131:U131"/>
    <mergeCell ref="V131:AA131"/>
    <mergeCell ref="J132:O132"/>
    <mergeCell ref="P132:U132"/>
    <mergeCell ref="V132:AA132"/>
    <mergeCell ref="J133:O133"/>
    <mergeCell ref="P133:U133"/>
    <mergeCell ref="V133:AA133"/>
    <mergeCell ref="J134:O134"/>
    <mergeCell ref="P134:U134"/>
    <mergeCell ref="V134:AA134"/>
    <mergeCell ref="J135:O135"/>
    <mergeCell ref="P135:U135"/>
    <mergeCell ref="V135:AA135"/>
    <mergeCell ref="J136:O136"/>
    <mergeCell ref="P136:U136"/>
    <mergeCell ref="V136:AA136"/>
    <mergeCell ref="J137:O137"/>
    <mergeCell ref="P137:U137"/>
    <mergeCell ref="V137:AA137"/>
    <mergeCell ref="J138:O138"/>
    <mergeCell ref="P138:U138"/>
    <mergeCell ref="V138:AA138"/>
    <mergeCell ref="J139:O139"/>
    <mergeCell ref="P139:U139"/>
    <mergeCell ref="V139:AA139"/>
    <mergeCell ref="J140:O140"/>
    <mergeCell ref="P140:U140"/>
    <mergeCell ref="V140:AA140"/>
    <mergeCell ref="J141:O141"/>
    <mergeCell ref="P141:U141"/>
    <mergeCell ref="V141:AA141"/>
    <mergeCell ref="J142:O142"/>
    <mergeCell ref="P142:U142"/>
    <mergeCell ref="V142:AA142"/>
    <mergeCell ref="J143:O143"/>
    <mergeCell ref="P143:U143"/>
    <mergeCell ref="V143:AA143"/>
    <mergeCell ref="J144:O144"/>
    <mergeCell ref="P144:U144"/>
    <mergeCell ref="V144:AA144"/>
    <mergeCell ref="J145:O145"/>
    <mergeCell ref="P145:U145"/>
    <mergeCell ref="V145:AA145"/>
    <mergeCell ref="J146:O146"/>
    <mergeCell ref="P146:U146"/>
    <mergeCell ref="V146:AA146"/>
    <mergeCell ref="J147:O147"/>
    <mergeCell ref="P147:U147"/>
    <mergeCell ref="V147:AA147"/>
    <mergeCell ref="J148:O148"/>
    <mergeCell ref="P148:U148"/>
    <mergeCell ref="V148:AA148"/>
    <mergeCell ref="J149:O149"/>
    <mergeCell ref="P149:U149"/>
    <mergeCell ref="V149:AA149"/>
    <mergeCell ref="J150:O150"/>
    <mergeCell ref="P150:U150"/>
    <mergeCell ref="V150:AA150"/>
    <mergeCell ref="J151:O151"/>
    <mergeCell ref="P151:U151"/>
    <mergeCell ref="V151:AA151"/>
    <mergeCell ref="J152:O152"/>
    <mergeCell ref="P152:U152"/>
    <mergeCell ref="V152:AA152"/>
  </mergeCells>
  <printOptions horizontalCentered="1"/>
  <pageMargins left="0.1968503937007874" right="0.1968503937007874" top="0.5905511811023623" bottom="0.7874015748031497" header="0.35433070866141736" footer="0.5118110236220472"/>
  <pageSetup horizontalDpi="600" verticalDpi="600" orientation="portrait" paperSize="9" scale="80" r:id="rId2"/>
  <headerFooter alignWithMargins="0">
    <oddFooter>&amp;L&amp;9SCAN - Aide à la création numérique - &amp;A&amp;R&amp;9&amp;P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Dossier de demande d'agrément provisoire Crédit d'impôt jeu vidéo</dc:title>
  <dc:subject>Crédit d'impôt jeu vidéo - agrément provisoire</dc:subject>
  <dc:creator>Prévot Lionel</dc:creator>
  <cp:keywords/>
  <dc:description/>
  <cp:lastModifiedBy>User</cp:lastModifiedBy>
  <cp:lastPrinted>2013-08-27T23:19:47Z</cp:lastPrinted>
  <dcterms:created xsi:type="dcterms:W3CDTF">2008-02-21T14:11:14Z</dcterms:created>
  <dcterms:modified xsi:type="dcterms:W3CDTF">2016-01-21T03:31:21Z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abelle Avenard">
    <vt:lpwstr>CNC - Service du jeu vidéo et de la création numérique</vt:lpwstr>
  </property>
  <property fmtid="{D5CDD505-2E9C-101B-9397-08002B2CF9AE}" pid="3" name="isabelle.avenard@cnc.fr">
    <vt:lpwstr>01 44 34 36 45 </vt:lpwstr>
  </property>
</Properties>
</file>