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fic\travail\01 Bureau juridique et études 3\07. Appels d'offres, marchés\41 - AO 2025-03 - Marché de travaux ancrages écologiques Raiatea-Tahaa\DCE AO 2025-03_JUIN 2025\"/>
    </mc:Choice>
  </mc:AlternateContent>
  <xr:revisionPtr revIDLastSave="0" documentId="8_{641C7FAF-1C0D-4006-9D6F-AF60BDB5C92B}" xr6:coauthVersionLast="36" xr6:coauthVersionMax="36" xr10:uidLastSave="{00000000-0000-0000-0000-000000000000}"/>
  <bookViews>
    <workbookView xWindow="47880" yWindow="-120" windowWidth="29040" windowHeight="15720" xr2:uid="{00000000-000D-0000-FFFF-FFFF00000000}"/>
  </bookViews>
  <sheets>
    <sheet name="DQE" sheetId="12" r:id="rId1"/>
  </sheets>
  <externalReferences>
    <externalReference r:id="rId2"/>
  </externalReferences>
  <definedNames>
    <definedName name="_xlnm._FilterDatabase" localSheetId="0" hidden="1">DQE!$A$8:$A$47</definedName>
    <definedName name="Imp" localSheetId="0">#REF!</definedName>
    <definedName name="Imp">#REF!</definedName>
    <definedName name="_xlnm.Print_Titles" localSheetId="0">DQE!#REF!</definedName>
    <definedName name="Marché">[1]Marché!$A:$G</definedName>
    <definedName name="mode" localSheetId="0">#REF!</definedName>
    <definedName name="mode">#REF!</definedName>
    <definedName name="_xlnm.Print_Area" localSheetId="0">DQE!$B$3:$S$51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J44" i="12" l="1"/>
  <c r="G35" i="12"/>
  <c r="N19" i="12" l="1"/>
  <c r="K19" i="12"/>
  <c r="H19" i="12"/>
  <c r="N18" i="12"/>
  <c r="K18" i="12"/>
  <c r="H18" i="12"/>
  <c r="H20" i="12"/>
  <c r="K20" i="12"/>
  <c r="N20" i="12"/>
  <c r="H21" i="12"/>
  <c r="K21" i="12"/>
  <c r="N21" i="12"/>
  <c r="K36" i="12"/>
  <c r="N36" i="12"/>
  <c r="H36" i="12"/>
  <c r="N28" i="12"/>
  <c r="K28" i="12"/>
  <c r="H28" i="12"/>
  <c r="N27" i="12"/>
  <c r="K27" i="12"/>
  <c r="H27" i="12"/>
  <c r="N25" i="12"/>
  <c r="K25" i="12"/>
  <c r="H25" i="12"/>
  <c r="N24" i="12"/>
  <c r="K24" i="12"/>
  <c r="H24" i="12"/>
  <c r="N22" i="12"/>
  <c r="K22" i="12"/>
  <c r="H22" i="12"/>
  <c r="G39" i="12"/>
  <c r="J39" i="12"/>
  <c r="K44" i="12" s="1"/>
  <c r="M35" i="12"/>
  <c r="M39" i="12"/>
  <c r="M44" i="12" s="1"/>
  <c r="N44" i="12" s="1"/>
  <c r="G42" i="12"/>
  <c r="G41" i="12"/>
  <c r="G43" i="12"/>
  <c r="G40" i="12" l="1"/>
  <c r="G44" i="12" s="1"/>
  <c r="N43" i="12" l="1"/>
  <c r="N42" i="12"/>
  <c r="N41" i="12"/>
  <c r="N40" i="12"/>
  <c r="N39" i="12"/>
  <c r="N35" i="12"/>
  <c r="N34" i="12"/>
  <c r="N33" i="12"/>
  <c r="N32" i="12"/>
  <c r="N31" i="12"/>
  <c r="N26" i="12"/>
  <c r="N23" i="12"/>
  <c r="N17" i="12"/>
  <c r="K43" i="12"/>
  <c r="K42" i="12"/>
  <c r="K41" i="12"/>
  <c r="K40" i="12"/>
  <c r="K39" i="12"/>
  <c r="K35" i="12"/>
  <c r="K34" i="12"/>
  <c r="K33" i="12"/>
  <c r="K32" i="12"/>
  <c r="K31" i="12"/>
  <c r="K26" i="12"/>
  <c r="K23" i="12"/>
  <c r="K17" i="12"/>
  <c r="N37" i="12" l="1"/>
  <c r="N9" i="12" s="1"/>
  <c r="K45" i="12"/>
  <c r="K10" i="12" s="1"/>
  <c r="N45" i="12"/>
  <c r="N10" i="12" s="1"/>
  <c r="K37" i="12"/>
  <c r="K9" i="12" s="1"/>
  <c r="N29" i="12"/>
  <c r="K29" i="12"/>
  <c r="K8" i="12" s="1"/>
  <c r="K11" i="12" l="1"/>
  <c r="N48" i="12"/>
  <c r="N49" i="12" s="1"/>
  <c r="N50" i="12" s="1"/>
  <c r="K48" i="12"/>
  <c r="K49" i="12" s="1"/>
  <c r="K50" i="12" s="1"/>
  <c r="N8" i="12"/>
  <c r="N11" i="12" s="1"/>
  <c r="D8" i="12" l="1"/>
  <c r="H44" i="12" l="1"/>
  <c r="H43" i="12"/>
  <c r="H42" i="12"/>
  <c r="H41" i="12"/>
  <c r="H40" i="12"/>
  <c r="H39" i="12"/>
  <c r="H35" i="12"/>
  <c r="H34" i="12"/>
  <c r="H33" i="12"/>
  <c r="H31" i="12"/>
  <c r="H26" i="12"/>
  <c r="H17" i="12"/>
  <c r="D45" i="12"/>
  <c r="D37" i="12"/>
  <c r="D29" i="12"/>
  <c r="H23" i="12"/>
  <c r="D10" i="12"/>
  <c r="C10" i="12"/>
  <c r="D9" i="12"/>
  <c r="C9" i="12"/>
  <c r="C8" i="12"/>
  <c r="H45" i="12" l="1"/>
  <c r="H10" i="12" s="1"/>
  <c r="H37" i="12"/>
  <c r="H29" i="12"/>
  <c r="H48" i="12" l="1"/>
  <c r="H9" i="12"/>
  <c r="H8" i="12"/>
  <c r="H11" i="12" l="1"/>
  <c r="H49" i="12"/>
  <c r="H50" i="12" s="1"/>
</calcChain>
</file>

<file path=xl/sharedStrings.xml><?xml version="1.0" encoding="utf-8"?>
<sst xmlns="http://schemas.openxmlformats.org/spreadsheetml/2006/main" count="80" uniqueCount="58">
  <si>
    <t>Désignation</t>
  </si>
  <si>
    <t>unité</t>
  </si>
  <si>
    <t>PU</t>
  </si>
  <si>
    <t>Fft</t>
  </si>
  <si>
    <t>N°</t>
  </si>
  <si>
    <t>ml</t>
  </si>
  <si>
    <t>Montant total HT</t>
  </si>
  <si>
    <t>TVA ( 13%)</t>
  </si>
  <si>
    <t>Montant total TTC</t>
  </si>
  <si>
    <t>Détail Estimatif Quantitatif</t>
  </si>
  <si>
    <t>Fourniture et mise en œuvre de corps-mort en béton armé de 10 tonnes (comprend l'organeau Ø60). Ce prix comprend également l'immersion de la ligne de mouillage.</t>
  </si>
  <si>
    <t>Mise en œuvre de ligne de mouillage sur ancre à déploiement ou a visser selon presciptions du CCTP et des plans marché pour une profondeur de mouillage comprise entre 0 et 12 m</t>
  </si>
  <si>
    <t>Mise en œuvre de ligne de mouillage sur ancre à déploiement ou a visser selon presciptions du CCTP et des plans marché pour une profondeur de mouillage comprise entre 12 et 21 m</t>
  </si>
  <si>
    <t>Mise en œuvre de ligne de mouillage sur ancre à déploiement ou a visser selon presciptions du CCTP et des plans marché pour une profondeur de mouillage supérieure à 21 m</t>
  </si>
  <si>
    <t>Fourniture (hors ligne polyamide) et assemblage de ligne de mouillage pour montage sur corps-mort selon prescritions du CCTP et plans quelle que soit la longueur de ligne.</t>
  </si>
  <si>
    <t>Fourniture (hors ligne polyamide) et assemblage de ligne de mouillage pour montage sur ancre à déploiement ou à visser selon prescritions du CCTP et plans quelle que soit la longueur de ligne.</t>
  </si>
  <si>
    <t>Ligne inférieure Ø30mm polyamide 8 torons</t>
  </si>
  <si>
    <t>INSTALLATIONS, PREPARATION ET DOSSIER D'EXECUTION</t>
  </si>
  <si>
    <t>LIGNES DE MOUILLAGE</t>
  </si>
  <si>
    <t>ANCRAGES ECOLOGIQUES</t>
  </si>
  <si>
    <t>Quantités TF</t>
  </si>
  <si>
    <t>Montant TF</t>
  </si>
  <si>
    <t>Plus-value au prix 201-1 pour fourniture et mise en œuvre de structure alvéolaire solidaire du corps-mort type "récif artificiel"</t>
  </si>
  <si>
    <t>Raiatea - Taha'a</t>
  </si>
  <si>
    <t>Quantités TC1</t>
  </si>
  <si>
    <t>Quantités TC2</t>
  </si>
  <si>
    <t>Montant TC1</t>
  </si>
  <si>
    <t>Montant TC2</t>
  </si>
  <si>
    <t>Etudes d'exécution TF</t>
  </si>
  <si>
    <t>Etudes d'exécution TC1</t>
  </si>
  <si>
    <t>Etudes d'exécution TC2</t>
  </si>
  <si>
    <t>Contrôle, Réception, Dossier des ouvrages exécutés TF</t>
  </si>
  <si>
    <t>Contrôle, Réception, Dossier des ouvrages exécutés TC1</t>
  </si>
  <si>
    <t>Contrôle, Réception, Dossier des ouvrages exécutés TC2</t>
  </si>
  <si>
    <t>Mobilisation des moyens terrestres et nautiques TF</t>
  </si>
  <si>
    <t>Mobilisation des moyens terrestres et nautiques TC1</t>
  </si>
  <si>
    <t>Mobilisation des moyens terrestres et nautiques TC2</t>
  </si>
  <si>
    <t>103-a</t>
  </si>
  <si>
    <t>103-b</t>
  </si>
  <si>
    <t>103-c</t>
  </si>
  <si>
    <t>104-a</t>
  </si>
  <si>
    <t>104-b</t>
  </si>
  <si>
    <t>104-c</t>
  </si>
  <si>
    <t>Fourniture et mise en œuvre d'ancre écologique à déploiement ou à visser selon prescitions du CCTP et plans marché pour une profondeur de mouillage de 0 à 12m y compris armement et essais</t>
  </si>
  <si>
    <t>Fourniture et mise en œuvre d'ancre écologique à déploiement ou à visser selon prescitions du CCTP et plans marché pour une profondeur de mouillage de 12 à 21m  y compris armement et essais</t>
  </si>
  <si>
    <t>Fourniture et mise en œuvre d'ancre écologique à déploiement ou à visser selon prescitions du CCTP et plans marché pour une profondeur de mouillage supérieure à 21m  y compris armement et essais</t>
  </si>
  <si>
    <t>Fourniture et mise en œuvre d'ancre fixée par scellement chimique selon prescitions du CCTP  y compris essais</t>
  </si>
  <si>
    <t>101-a</t>
  </si>
  <si>
    <t>101-b</t>
  </si>
  <si>
    <t>101-c</t>
  </si>
  <si>
    <t>102-a</t>
  </si>
  <si>
    <t>102-b</t>
  </si>
  <si>
    <t>102-c</t>
  </si>
  <si>
    <t>Etudes préliminaires pour la Tranche Ferme comprenant la production d'un jeu de plans pour chaque zone proposant l'implantation des ancres test, puis la bathymétrie ou les relevés de profondeur (selon détail joint) , et la production des plans d'implantation des mouillages faisant apparaitre les rayons d'évitage en fonction des relevés réalisés in-situ et toutes sujetions conformément au CCTP §4).</t>
  </si>
  <si>
    <t>Etudes préliminaires pour la Tranche Conditionnelle 2 comprenant la production d'un jeu de plans pour chaque zone proposant l'implantation des ancres test, puis la bathymétrie ou les relevés de profondeur (selon détail joint) , et la production des plans d'implantation des mouillages faisant apparaitre les rayons d'évitage en fonction des relevés réalisés in-situ et toutes sujetions conformément au CCTP §4).</t>
  </si>
  <si>
    <t>Etudes préliminaires pour la Tranche Conditionnelle 1 comprenant la production d'un jeu de plans pour chaque zone proposant l'implantation des ancres test, puis la bathymétrie ou les relevés de profondeur (selon détail joint) , et la production des plans d'implantation des mouillages faisant apparaitre les rayons d'évitage en fonction des relevés réalisés in-situ et toutes sujetions conformément au CCTP §4).</t>
  </si>
  <si>
    <t>201-a</t>
  </si>
  <si>
    <t>201-b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</si>
</sst>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quot;Sous-Total - &quot;#,##0"/>
    <numFmt numFmtId="166" formatCode="_-* #,##0_-;\-* #,##0_-;_-* &quot;-&quot;??_-;_-@_-"/>
  </numFmts>
  <fonts count="9">
    <font>
      <sz val="12"/>
      <color theme="1"/>
      <name val="Calibri"/>
      <family val="2"/>
      <scheme val="minor"/>
    </font>
    <font>
      <sz val="11"/>
      <color theme="1"/>
      <name val="Calibri"/>
      <family val="2"/>
      <scheme val="minor"/>
    </font>
    <font>
      <b/>
      <sz val="12"/>
      <color theme="1"/>
      <name val="Calibri"/>
      <family val="2"/>
      <scheme val="minor"/>
    </font>
    <font>
      <b/>
      <sz val="14"/>
      <color theme="0"/>
      <name val="Calibri"/>
      <family val="2"/>
      <scheme val="minor"/>
    </font>
    <font>
      <sz val="11"/>
      <color theme="1"/>
      <name val="Segoeui"/>
    </font>
    <font>
      <b/>
      <sz val="16"/>
      <color theme="1"/>
      <name val="Calibri"/>
      <family val="2"/>
      <scheme val="minor"/>
    </font>
    <font>
      <b/>
      <i/>
      <sz val="12"/>
      <color rgb="FF0000FF"/>
      <name val="Calibri"/>
      <family val="2"/>
      <scheme val="minor"/>
    </font>
    <font>
      <sz val="12"/>
      <color theme="1"/>
      <name val="Calibri"/>
      <family val="2"/>
      <scheme val="minor"/>
    </font>
    <font>
      <sz val="8"/>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164" fontId="7" fillId="0" borderId="0" applyFont="0" applyFill="0" applyBorder="0" applyAlignment="0" applyProtection="0"/>
  </cellStyleXfs>
  <cellXfs count="42">
    <xf numFmtId="0" fontId="0" fillId="0" borderId="0" xfId="0"/>
    <xf numFmtId="0" fontId="0" fillId="0" borderId="0" xfId="0" applyAlignment="1">
      <alignment horizontal="center"/>
    </xf>
    <xf numFmtId="0" fontId="0" fillId="0" borderId="1" xfId="0" applyBorder="1" applyAlignment="1">
      <alignment horizontal="center"/>
    </xf>
    <xf numFmtId="0" fontId="3" fillId="4" borderId="1" xfId="0" applyFont="1" applyFill="1" applyBorder="1" applyAlignment="1">
      <alignment horizontal="center" vertical="center"/>
    </xf>
    <xf numFmtId="3" fontId="0" fillId="0" borderId="0" xfId="0" applyNumberFormat="1"/>
    <xf numFmtId="3" fontId="3" fillId="4" borderId="1" xfId="0" applyNumberFormat="1" applyFont="1" applyFill="1" applyBorder="1" applyAlignment="1">
      <alignment horizontal="center" vertical="center"/>
    </xf>
    <xf numFmtId="3" fontId="0" fillId="3" borderId="1" xfId="0" applyNumberFormat="1" applyFill="1" applyBorder="1"/>
    <xf numFmtId="3" fontId="0" fillId="0" borderId="1" xfId="0" applyNumberFormat="1" applyBorder="1"/>
    <xf numFmtId="3" fontId="2" fillId="2" borderId="1" xfId="0" applyNumberFormat="1" applyFont="1" applyFill="1" applyBorder="1"/>
    <xf numFmtId="3" fontId="2" fillId="0" borderId="1" xfId="0" applyNumberFormat="1" applyFont="1" applyBorder="1"/>
    <xf numFmtId="0" fontId="4" fillId="0" borderId="1" xfId="0" applyFont="1" applyBorder="1" applyAlignment="1">
      <alignment horizontal="center"/>
    </xf>
    <xf numFmtId="3" fontId="2" fillId="5" borderId="1" xfId="0" applyNumberFormat="1" applyFont="1" applyFill="1" applyBorder="1"/>
    <xf numFmtId="0" fontId="2" fillId="3" borderId="1" xfId="0" applyFont="1" applyFill="1" applyBorder="1" applyAlignment="1">
      <alignment horizontal="center"/>
    </xf>
    <xf numFmtId="3" fontId="3" fillId="4" borderId="1" xfId="0" applyNumberFormat="1" applyFont="1" applyFill="1" applyBorder="1" applyAlignment="1">
      <alignment horizontal="center" vertical="center" wrapText="1"/>
    </xf>
    <xf numFmtId="3" fontId="2" fillId="6" borderId="1" xfId="0" applyNumberFormat="1" applyFont="1" applyFill="1" applyBorder="1"/>
    <xf numFmtId="0" fontId="0" fillId="2" borderId="1" xfId="0" applyFill="1" applyBorder="1"/>
    <xf numFmtId="0" fontId="0" fillId="0" borderId="3" xfId="0" applyBorder="1"/>
    <xf numFmtId="0" fontId="2" fillId="5" borderId="2" xfId="0" applyFont="1" applyFill="1" applyBorder="1"/>
    <xf numFmtId="0" fontId="0" fillId="0" borderId="1" xfId="0" applyBorder="1" applyAlignment="1">
      <alignment horizontal="center" vertical="top"/>
    </xf>
    <xf numFmtId="0" fontId="0" fillId="0" borderId="3" xfId="0" applyBorder="1" applyAlignment="1">
      <alignment wrapText="1"/>
    </xf>
    <xf numFmtId="0" fontId="0" fillId="0" borderId="2" xfId="0" applyBorder="1" applyAlignment="1">
      <alignment wrapText="1"/>
    </xf>
    <xf numFmtId="0" fontId="0" fillId="0" borderId="2" xfId="0" applyBorder="1" applyAlignment="1">
      <alignment horizontal="left" wrapText="1"/>
    </xf>
    <xf numFmtId="166" fontId="0" fillId="0" borderId="1" xfId="3" applyNumberFormat="1" applyFont="1" applyBorder="1"/>
    <xf numFmtId="166" fontId="4" fillId="0" borderId="1" xfId="3" applyNumberFormat="1" applyFont="1" applyBorder="1" applyAlignment="1">
      <alignment horizontal="center"/>
    </xf>
    <xf numFmtId="3" fontId="2" fillId="0" borderId="0" xfId="0" applyNumberFormat="1" applyFont="1" applyAlignment="1">
      <alignment horizontal="center"/>
    </xf>
    <xf numFmtId="0" fontId="2" fillId="0" borderId="2" xfId="0" applyFont="1" applyBorder="1"/>
    <xf numFmtId="3" fontId="2" fillId="0" borderId="0" xfId="0" applyNumberFormat="1" applyFont="1"/>
    <xf numFmtId="3" fontId="3" fillId="0" borderId="0" xfId="0" applyNumberFormat="1" applyFont="1" applyAlignment="1">
      <alignment horizontal="center" vertical="center"/>
    </xf>
    <xf numFmtId="0" fontId="3" fillId="4" borderId="1" xfId="0" applyFont="1" applyFill="1" applyBorder="1" applyAlignment="1">
      <alignment horizontal="center" vertical="center" wrapText="1"/>
    </xf>
    <xf numFmtId="3" fontId="2" fillId="6" borderId="2" xfId="0" applyNumberFormat="1" applyFont="1" applyFill="1" applyBorder="1" applyAlignment="1">
      <alignment horizontal="center"/>
    </xf>
    <xf numFmtId="3" fontId="2" fillId="6" borderId="4" xfId="0" applyNumberFormat="1" applyFont="1" applyFill="1" applyBorder="1" applyAlignment="1">
      <alignment horizontal="center"/>
    </xf>
    <xf numFmtId="165" fontId="2" fillId="2" borderId="2" xfId="0" applyNumberFormat="1" applyFont="1" applyFill="1" applyBorder="1" applyAlignment="1">
      <alignment horizontal="right"/>
    </xf>
    <xf numFmtId="165" fontId="2" fillId="2" borderId="3" xfId="0" applyNumberFormat="1" applyFont="1" applyFill="1" applyBorder="1" applyAlignment="1">
      <alignment horizontal="right"/>
    </xf>
    <xf numFmtId="165" fontId="2" fillId="2" borderId="4" xfId="0" applyNumberFormat="1" applyFont="1" applyFill="1" applyBorder="1" applyAlignment="1">
      <alignment horizontal="right"/>
    </xf>
    <xf numFmtId="0" fontId="2" fillId="3" borderId="4" xfId="0" applyFont="1" applyFill="1" applyBorder="1" applyAlignment="1">
      <alignment horizontal="left"/>
    </xf>
    <xf numFmtId="0" fontId="2" fillId="3" borderId="1" xfId="0" applyFont="1" applyFill="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2" fillId="0" borderId="1" xfId="0" applyFont="1" applyBorder="1" applyAlignment="1">
      <alignment horizontal="left"/>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cellXfs>
  <cellStyles count="4">
    <cellStyle name="Milliers" xfId="3" builtinId="3"/>
    <cellStyle name="Normal" xfId="0" builtinId="0"/>
    <cellStyle name="Normal 2" xfId="1" xr:uid="{ABF86DC6-BDC1-4FB5-8A6F-228C051F9382}"/>
    <cellStyle name="Pourcentage 2" xfId="2" xr:uid="{9C61DE6B-25E6-41A5-94CC-11372BAB256A}"/>
  </cellStyles>
  <dxfs count="0"/>
  <tableStyles count="0" defaultTableStyle="TableStyleMedium2" defaultPivotStyle="PivotStyleLight16"/>
  <colors>
    <mruColors>
      <color rgb="FF0000FF"/>
      <color rgb="FFD5FC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oha'a%20Solutions/Dropbox/Anoha'a%20Solutions/3)%20Dossiers%20en%20cours/EGIS%20Eau%20-%20AEP%20Pirae%20Tr.2/5)%20VISA%20DET%20AOR/2)%20Facturation%20entreprise/Atterrissage%20financier%20I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é"/>
      <sheetName val="ATTERRO "/>
    </sheetNames>
    <sheetDataSet>
      <sheetData sheetId="0">
        <row r="1">
          <cell r="B1" t="str">
            <v>XXX</v>
          </cell>
        </row>
        <row r="2">
          <cell r="C2" t="str">
            <v>TOTAL GÉNÉRAL</v>
          </cell>
          <cell r="E2" t="str">
            <v>Montant HT</v>
          </cell>
          <cell r="G2">
            <v>179970590</v>
          </cell>
        </row>
        <row r="3">
          <cell r="B3" t="str">
            <v>N°</v>
          </cell>
          <cell r="C3" t="str">
            <v>Libellé</v>
          </cell>
          <cell r="D3" t="str">
            <v>u</v>
          </cell>
          <cell r="E3" t="str">
            <v>Quantité</v>
          </cell>
          <cell r="F3" t="str">
            <v>Prix</v>
          </cell>
          <cell r="G3" t="str">
            <v>Montant</v>
          </cell>
        </row>
        <row r="4">
          <cell r="A4">
            <v>0</v>
          </cell>
        </row>
        <row r="5">
          <cell r="A5">
            <v>1.1000000000000001</v>
          </cell>
          <cell r="B5">
            <v>100</v>
          </cell>
          <cell r="C5" t="str">
            <v>Postes généraux</v>
          </cell>
          <cell r="G5">
            <v>0</v>
          </cell>
        </row>
        <row r="6">
          <cell r="A6">
            <v>1.101</v>
          </cell>
          <cell r="B6">
            <v>101</v>
          </cell>
          <cell r="C6" t="str">
            <v>Installations et replis de chantier</v>
          </cell>
          <cell r="D6" t="str">
            <v>Fft</v>
          </cell>
          <cell r="E6">
            <v>1</v>
          </cell>
          <cell r="F6">
            <v>3284000</v>
          </cell>
          <cell r="G6">
            <v>3284000</v>
          </cell>
        </row>
        <row r="7">
          <cell r="A7">
            <v>1.1019999999999999</v>
          </cell>
          <cell r="B7">
            <v>102</v>
          </cell>
          <cell r="C7" t="str">
            <v>Campagne de détection de la petite fourmi de feu</v>
          </cell>
          <cell r="D7" t="str">
            <v>Fft</v>
          </cell>
          <cell r="E7">
            <v>1</v>
          </cell>
          <cell r="F7">
            <v>298000</v>
          </cell>
          <cell r="G7">
            <v>298000</v>
          </cell>
        </row>
        <row r="8">
          <cell r="A8">
            <v>1.1029999999999998</v>
          </cell>
          <cell r="B8">
            <v>103</v>
          </cell>
          <cell r="C8" t="str">
            <v>Fouilles de reconnaissance de réseau d'eau existant</v>
          </cell>
          <cell r="D8" t="str">
            <v>U</v>
          </cell>
          <cell r="E8">
            <v>35</v>
          </cell>
          <cell r="F8">
            <v>115000</v>
          </cell>
          <cell r="G8">
            <v>4025000</v>
          </cell>
        </row>
        <row r="9">
          <cell r="A9">
            <v>1.1039999999999996</v>
          </cell>
          <cell r="B9">
            <v>104</v>
          </cell>
          <cell r="C9" t="str">
            <v>Etudes d'exécution</v>
          </cell>
          <cell r="D9" t="str">
            <v>Fft</v>
          </cell>
          <cell r="E9">
            <v>1</v>
          </cell>
          <cell r="F9">
            <v>1285000</v>
          </cell>
          <cell r="G9">
            <v>1285000</v>
          </cell>
        </row>
        <row r="10">
          <cell r="A10">
            <v>1.1049999999999995</v>
          </cell>
          <cell r="B10">
            <v>105</v>
          </cell>
          <cell r="C10" t="str">
            <v>Suivi interne du chantier</v>
          </cell>
          <cell r="D10" t="str">
            <v>mois</v>
          </cell>
          <cell r="E10">
            <v>8</v>
          </cell>
          <cell r="F10">
            <v>148000</v>
          </cell>
          <cell r="G10">
            <v>1184000</v>
          </cell>
        </row>
        <row r="11">
          <cell r="A11">
            <v>1.1059999999999994</v>
          </cell>
          <cell r="B11">
            <v>106</v>
          </cell>
          <cell r="C11" t="str">
            <v>Dossier des ouvrages exécutés</v>
          </cell>
          <cell r="D11" t="str">
            <v>Fft</v>
          </cell>
          <cell r="E11">
            <v>1</v>
          </cell>
          <cell r="F11">
            <v>913000</v>
          </cell>
          <cell r="G11">
            <v>913000</v>
          </cell>
        </row>
        <row r="12">
          <cell r="A12">
            <v>1.1069999999999993</v>
          </cell>
          <cell r="B12">
            <v>107</v>
          </cell>
          <cell r="C12" t="str">
            <v>Essais pression</v>
          </cell>
          <cell r="D12" t="str">
            <v>U</v>
          </cell>
          <cell r="E12">
            <v>32</v>
          </cell>
          <cell r="F12">
            <v>95000</v>
          </cell>
          <cell r="G12">
            <v>3040000</v>
          </cell>
        </row>
        <row r="13">
          <cell r="A13">
            <v>1.1079999999999992</v>
          </cell>
          <cell r="B13">
            <v>108</v>
          </cell>
          <cell r="C13" t="str">
            <v>Amenée et repli d'un atelier d'essai de compactage</v>
          </cell>
          <cell r="D13" t="str">
            <v>U</v>
          </cell>
          <cell r="E13">
            <v>21</v>
          </cell>
          <cell r="F13">
            <v>26500</v>
          </cell>
          <cell r="G13">
            <v>556500</v>
          </cell>
        </row>
        <row r="14">
          <cell r="A14">
            <v>1.1089999999999991</v>
          </cell>
          <cell r="B14">
            <v>109</v>
          </cell>
          <cell r="C14" t="str">
            <v>Essais de compactage</v>
          </cell>
          <cell r="D14" t="str">
            <v>U</v>
          </cell>
          <cell r="E14">
            <v>67</v>
          </cell>
          <cell r="F14">
            <v>19800</v>
          </cell>
          <cell r="G14">
            <v>1326600</v>
          </cell>
        </row>
        <row r="15">
          <cell r="A15">
            <v>1.109999999999999</v>
          </cell>
          <cell r="B15">
            <v>110</v>
          </cell>
          <cell r="C15" t="str">
            <v>Amenée et repli d'un atelier d'essai à la plaque</v>
          </cell>
          <cell r="D15" t="str">
            <v>U</v>
          </cell>
          <cell r="E15">
            <v>1</v>
          </cell>
          <cell r="F15">
            <v>45200</v>
          </cell>
          <cell r="G15">
            <v>45200</v>
          </cell>
        </row>
        <row r="16">
          <cell r="A16">
            <v>1.1109999999999989</v>
          </cell>
          <cell r="B16">
            <v>111</v>
          </cell>
          <cell r="C16" t="str">
            <v>Essai à la plaque</v>
          </cell>
          <cell r="D16" t="str">
            <v>U</v>
          </cell>
          <cell r="E16">
            <v>3</v>
          </cell>
          <cell r="F16">
            <v>13200</v>
          </cell>
          <cell r="G16">
            <v>39600</v>
          </cell>
        </row>
        <row r="17">
          <cell r="A17">
            <v>1.1119999999999988</v>
          </cell>
          <cell r="B17">
            <v>112</v>
          </cell>
          <cell r="C17" t="str">
            <v>Désinfection et analyses</v>
          </cell>
          <cell r="D17" t="str">
            <v>U</v>
          </cell>
          <cell r="E17">
            <v>30</v>
          </cell>
          <cell r="F17">
            <v>43900</v>
          </cell>
          <cell r="G17">
            <v>1317000</v>
          </cell>
        </row>
        <row r="18">
          <cell r="A18">
            <v>1.1129999999999987</v>
          </cell>
          <cell r="B18">
            <v>113</v>
          </cell>
          <cell r="C18" t="str">
            <v>Pesée des poteaux incendie</v>
          </cell>
          <cell r="D18" t="str">
            <v>U</v>
          </cell>
          <cell r="E18">
            <v>13</v>
          </cell>
          <cell r="F18">
            <v>20100</v>
          </cell>
          <cell r="G18">
            <v>261300</v>
          </cell>
        </row>
        <row r="19">
          <cell r="A19">
            <v>1.1139999999999985</v>
          </cell>
          <cell r="E19">
            <v>0</v>
          </cell>
          <cell r="G19">
            <v>0</v>
          </cell>
        </row>
        <row r="20">
          <cell r="A20">
            <v>1.1149999999999984</v>
          </cell>
          <cell r="E20">
            <v>0</v>
          </cell>
          <cell r="G20">
            <v>0</v>
          </cell>
        </row>
        <row r="21">
          <cell r="A21">
            <v>1.1159999999999983</v>
          </cell>
          <cell r="E21">
            <v>0</v>
          </cell>
          <cell r="G21">
            <v>0</v>
          </cell>
        </row>
        <row r="22">
          <cell r="A22">
            <v>1.1169999999999982</v>
          </cell>
          <cell r="E22">
            <v>0</v>
          </cell>
          <cell r="G22">
            <v>0</v>
          </cell>
        </row>
        <row r="23">
          <cell r="A23">
            <v>1.1179999999999981</v>
          </cell>
          <cell r="E23">
            <v>0</v>
          </cell>
          <cell r="G23">
            <v>0</v>
          </cell>
        </row>
        <row r="24">
          <cell r="A24">
            <v>1.118999999999998</v>
          </cell>
          <cell r="E24">
            <v>0</v>
          </cell>
          <cell r="G24">
            <v>0</v>
          </cell>
        </row>
        <row r="25">
          <cell r="A25">
            <v>1.1199999999999979</v>
          </cell>
          <cell r="E25">
            <v>0</v>
          </cell>
          <cell r="G25">
            <v>0</v>
          </cell>
        </row>
        <row r="26">
          <cell r="C26">
            <v>100</v>
          </cell>
          <cell r="F26" t="str">
            <v xml:space="preserve"> </v>
          </cell>
          <cell r="G26">
            <v>17575200</v>
          </cell>
        </row>
        <row r="27">
          <cell r="A27">
            <v>1.2</v>
          </cell>
          <cell r="B27">
            <v>200</v>
          </cell>
          <cell r="C27" t="str">
            <v>Réseau hydraulique</v>
          </cell>
          <cell r="G27">
            <v>0</v>
          </cell>
        </row>
        <row r="28">
          <cell r="A28">
            <v>1.2009999999999998</v>
          </cell>
          <cell r="B28">
            <v>201</v>
          </cell>
          <cell r="C28" t="str">
            <v>Tuyaux en tranchée en partie publique (yc fourreau TPC pour tuyaux PEHD)</v>
          </cell>
          <cell r="G28">
            <v>0</v>
          </cell>
        </row>
        <row r="29">
          <cell r="A29">
            <v>1.2019999999999997</v>
          </cell>
          <cell r="B29" t="str">
            <v>201a</v>
          </cell>
          <cell r="C29" t="str">
            <v>F + P PEHD RD 25 sous fourreau TPC 63 mm</v>
          </cell>
          <cell r="D29" t="str">
            <v>ml</v>
          </cell>
          <cell r="E29">
            <v>382.95</v>
          </cell>
          <cell r="F29">
            <v>6000</v>
          </cell>
          <cell r="G29">
            <v>2297700</v>
          </cell>
        </row>
        <row r="30">
          <cell r="A30">
            <v>1.2029999999999996</v>
          </cell>
          <cell r="B30" t="str">
            <v>201b</v>
          </cell>
          <cell r="C30" t="str">
            <v>F + P PEHD RD 32 sous fourreau TPC 63 mm</v>
          </cell>
          <cell r="D30" t="str">
            <v>ml</v>
          </cell>
          <cell r="E30">
            <v>44.849999999999994</v>
          </cell>
          <cell r="F30">
            <v>6100</v>
          </cell>
          <cell r="G30">
            <v>273585</v>
          </cell>
        </row>
        <row r="31">
          <cell r="A31">
            <v>1.2039999999999995</v>
          </cell>
          <cell r="B31" t="str">
            <v>201c</v>
          </cell>
          <cell r="C31" t="str">
            <v>F + P PEHD RD 50 sous fourreau TPC 110 mm</v>
          </cell>
          <cell r="D31" t="str">
            <v>ml</v>
          </cell>
          <cell r="E31">
            <v>15</v>
          </cell>
          <cell r="F31">
            <v>6940</v>
          </cell>
          <cell r="G31">
            <v>104100</v>
          </cell>
        </row>
        <row r="32">
          <cell r="A32">
            <v>1.2049999999999994</v>
          </cell>
          <cell r="B32" t="str">
            <v>201d</v>
          </cell>
          <cell r="C32" t="str">
            <v>F + P PEHD RD 63 sous fourreau TPC 110 mm</v>
          </cell>
          <cell r="D32" t="str">
            <v>ml</v>
          </cell>
          <cell r="E32">
            <v>1152.8000000000002</v>
          </cell>
          <cell r="F32">
            <v>7270</v>
          </cell>
          <cell r="G32">
            <v>8380856</v>
          </cell>
        </row>
        <row r="33">
          <cell r="A33">
            <v>1.2059999999999993</v>
          </cell>
          <cell r="B33" t="str">
            <v>201e</v>
          </cell>
          <cell r="C33" t="str">
            <v>F + P PVC 110 PN10</v>
          </cell>
          <cell r="D33" t="str">
            <v>ml</v>
          </cell>
          <cell r="E33">
            <v>382</v>
          </cell>
          <cell r="F33">
            <v>7090</v>
          </cell>
          <cell r="G33">
            <v>2708380</v>
          </cell>
        </row>
        <row r="34">
          <cell r="A34">
            <v>1.2069999999999992</v>
          </cell>
          <cell r="B34" t="str">
            <v>201f</v>
          </cell>
          <cell r="C34" t="str">
            <v>F + P PVC110 PN16</v>
          </cell>
          <cell r="D34" t="str">
            <v>ml</v>
          </cell>
          <cell r="E34">
            <v>77</v>
          </cell>
          <cell r="F34">
            <v>7730</v>
          </cell>
          <cell r="G34">
            <v>595210</v>
          </cell>
        </row>
        <row r="35">
          <cell r="A35">
            <v>1.2079999999999991</v>
          </cell>
          <cell r="B35" t="str">
            <v>201g</v>
          </cell>
          <cell r="C35" t="str">
            <v>F + P Fonte 100</v>
          </cell>
          <cell r="D35" t="str">
            <v>ml</v>
          </cell>
          <cell r="E35">
            <v>10</v>
          </cell>
          <cell r="F35">
            <v>11900</v>
          </cell>
          <cell r="G35">
            <v>119000</v>
          </cell>
        </row>
        <row r="36">
          <cell r="A36">
            <v>1.208999999999999</v>
          </cell>
          <cell r="B36" t="str">
            <v>201h</v>
          </cell>
          <cell r="C36" t="str">
            <v>F + P Fonte 150</v>
          </cell>
          <cell r="D36" t="str">
            <v>ml</v>
          </cell>
          <cell r="E36">
            <v>0</v>
          </cell>
          <cell r="F36">
            <v>20100</v>
          </cell>
          <cell r="G36">
            <v>0</v>
          </cell>
        </row>
        <row r="37">
          <cell r="A37">
            <v>1.2099999999999989</v>
          </cell>
          <cell r="B37" t="str">
            <v>201i</v>
          </cell>
          <cell r="C37" t="str">
            <v>F + P PVC 160 - PN10</v>
          </cell>
          <cell r="D37" t="str">
            <v>ml</v>
          </cell>
          <cell r="E37">
            <v>999</v>
          </cell>
          <cell r="F37">
            <v>8010</v>
          </cell>
          <cell r="G37">
            <v>8001990</v>
          </cell>
        </row>
        <row r="38">
          <cell r="A38">
            <v>1.2109999999999987</v>
          </cell>
          <cell r="B38" t="str">
            <v>201j</v>
          </cell>
          <cell r="C38" t="str">
            <v>F + P PVC 160 - PN16</v>
          </cell>
          <cell r="D38" t="str">
            <v>ml</v>
          </cell>
          <cell r="E38">
            <v>170</v>
          </cell>
          <cell r="F38">
            <v>9680</v>
          </cell>
          <cell r="G38">
            <v>1645600</v>
          </cell>
        </row>
        <row r="39">
          <cell r="A39">
            <v>1.2119999999999986</v>
          </cell>
          <cell r="B39" t="str">
            <v>201k</v>
          </cell>
          <cell r="C39" t="str">
            <v>F + P PVC 200 - PN10</v>
          </cell>
          <cell r="D39" t="str">
            <v>ml</v>
          </cell>
          <cell r="E39">
            <v>530</v>
          </cell>
          <cell r="F39">
            <v>9900</v>
          </cell>
          <cell r="G39">
            <v>5247000</v>
          </cell>
        </row>
        <row r="40">
          <cell r="A40">
            <v>1.2129999999999985</v>
          </cell>
          <cell r="B40" t="str">
            <v>201l</v>
          </cell>
          <cell r="C40" t="str">
            <v>Fonte 200 mm</v>
          </cell>
          <cell r="D40" t="str">
            <v>ml</v>
          </cell>
          <cell r="E40">
            <v>10</v>
          </cell>
          <cell r="F40">
            <v>18500</v>
          </cell>
          <cell r="G40">
            <v>185000</v>
          </cell>
        </row>
        <row r="41">
          <cell r="A41">
            <v>1.2139999999999984</v>
          </cell>
          <cell r="B41">
            <v>202</v>
          </cell>
          <cell r="C41" t="str">
            <v>Plus value au prix 201 pour approfondissement du réseau de 0,40 m</v>
          </cell>
          <cell r="E41">
            <v>0</v>
          </cell>
          <cell r="G41">
            <v>0</v>
          </cell>
        </row>
        <row r="42">
          <cell r="A42">
            <v>1.2149999999999983</v>
          </cell>
          <cell r="B42" t="str">
            <v>202a</v>
          </cell>
          <cell r="C42" t="str">
            <v>Conduite de diamètre DN≥100 mm</v>
          </cell>
          <cell r="D42" t="str">
            <v>ml</v>
          </cell>
          <cell r="E42">
            <v>300</v>
          </cell>
          <cell r="F42">
            <v>2940</v>
          </cell>
          <cell r="G42">
            <v>882000</v>
          </cell>
        </row>
        <row r="43">
          <cell r="A43">
            <v>1.2159999999999982</v>
          </cell>
          <cell r="B43" t="str">
            <v>202b</v>
          </cell>
          <cell r="C43" t="str">
            <v>Conduite de diamètre DN&lt;100 mm</v>
          </cell>
          <cell r="D43" t="str">
            <v>ml</v>
          </cell>
          <cell r="E43">
            <v>100</v>
          </cell>
          <cell r="F43">
            <v>2020</v>
          </cell>
          <cell r="G43">
            <v>202000</v>
          </cell>
        </row>
        <row r="44">
          <cell r="A44">
            <v>1.2169999999999981</v>
          </cell>
          <cell r="B44">
            <v>203</v>
          </cell>
          <cell r="C44" t="str">
            <v>Protection mécanique (faible couverture) - yc surplus de déblais / remblais</v>
          </cell>
          <cell r="D44" t="str">
            <v>ml</v>
          </cell>
          <cell r="E44">
            <v>20</v>
          </cell>
          <cell r="F44">
            <v>20200</v>
          </cell>
          <cell r="G44">
            <v>404000</v>
          </cell>
        </row>
        <row r="45">
          <cell r="A45">
            <v>1.217999999999998</v>
          </cell>
          <cell r="B45">
            <v>204</v>
          </cell>
          <cell r="C45" t="str">
            <v>Conduite Fonte DN100 mm verrouillée posée sur plots</v>
          </cell>
          <cell r="D45" t="str">
            <v>ml</v>
          </cell>
          <cell r="E45">
            <v>25</v>
          </cell>
          <cell r="F45">
            <v>26500</v>
          </cell>
          <cell r="G45">
            <v>662500</v>
          </cell>
        </row>
        <row r="46">
          <cell r="A46">
            <v>1.2189999999999979</v>
          </cell>
          <cell r="B46">
            <v>205</v>
          </cell>
          <cell r="C46" t="str">
            <v>Tuyaux en saignée dans dalle béton</v>
          </cell>
          <cell r="E46">
            <v>0</v>
          </cell>
          <cell r="G46">
            <v>0</v>
          </cell>
        </row>
        <row r="47">
          <cell r="A47">
            <v>1.2199999999999978</v>
          </cell>
          <cell r="B47" t="str">
            <v>205a</v>
          </cell>
          <cell r="C47" t="str">
            <v>F + P PEHD 25</v>
          </cell>
          <cell r="D47" t="str">
            <v>ml</v>
          </cell>
          <cell r="E47">
            <v>47</v>
          </cell>
          <cell r="F47">
            <v>12600</v>
          </cell>
          <cell r="G47">
            <v>592200</v>
          </cell>
        </row>
        <row r="48">
          <cell r="A48">
            <v>1.2209999999999976</v>
          </cell>
          <cell r="B48" t="str">
            <v>205b</v>
          </cell>
          <cell r="C48" t="str">
            <v>F + P PEHD 32</v>
          </cell>
          <cell r="D48" t="str">
            <v>ml</v>
          </cell>
          <cell r="E48">
            <v>0</v>
          </cell>
          <cell r="F48">
            <v>12700</v>
          </cell>
          <cell r="G48">
            <v>0</v>
          </cell>
        </row>
        <row r="49">
          <cell r="A49">
            <v>1.2219999999999975</v>
          </cell>
          <cell r="B49" t="str">
            <v>205c</v>
          </cell>
          <cell r="C49" t="str">
            <v>F + P PEHD 63</v>
          </cell>
          <cell r="D49" t="str">
            <v>ml</v>
          </cell>
          <cell r="E49">
            <v>28</v>
          </cell>
          <cell r="F49">
            <v>14100</v>
          </cell>
          <cell r="G49">
            <v>394800</v>
          </cell>
        </row>
        <row r="50">
          <cell r="A50">
            <v>1.2229999999999974</v>
          </cell>
          <cell r="B50">
            <v>206</v>
          </cell>
          <cell r="C50" t="str">
            <v>Tuyaux dans fourreau AG et colliers de fixation</v>
          </cell>
          <cell r="E50">
            <v>0</v>
          </cell>
          <cell r="G50">
            <v>0</v>
          </cell>
        </row>
        <row r="51">
          <cell r="A51">
            <v>1.2239999999999973</v>
          </cell>
          <cell r="B51" t="str">
            <v>206a</v>
          </cell>
          <cell r="C51" t="str">
            <v>F + P PEHD 25</v>
          </cell>
          <cell r="D51" t="str">
            <v>ml</v>
          </cell>
          <cell r="E51">
            <v>83</v>
          </cell>
          <cell r="F51">
            <v>11100</v>
          </cell>
          <cell r="G51">
            <v>921300</v>
          </cell>
        </row>
        <row r="52">
          <cell r="A52">
            <v>1.2249999999999972</v>
          </cell>
          <cell r="B52" t="str">
            <v>206b</v>
          </cell>
          <cell r="C52" t="str">
            <v>F + P PEHD 32</v>
          </cell>
          <cell r="D52" t="str">
            <v>ml</v>
          </cell>
          <cell r="E52">
            <v>0</v>
          </cell>
          <cell r="F52">
            <v>11200</v>
          </cell>
          <cell r="G52">
            <v>0</v>
          </cell>
        </row>
        <row r="53">
          <cell r="A53">
            <v>1.2259999999999971</v>
          </cell>
          <cell r="B53" t="str">
            <v>206c</v>
          </cell>
          <cell r="C53" t="str">
            <v>F + P PEHD 63</v>
          </cell>
          <cell r="D53" t="str">
            <v>ml</v>
          </cell>
          <cell r="E53">
            <v>12</v>
          </cell>
          <cell r="F53">
            <v>14500</v>
          </cell>
          <cell r="G53">
            <v>174000</v>
          </cell>
        </row>
        <row r="54">
          <cell r="A54">
            <v>1.226999999999997</v>
          </cell>
          <cell r="B54">
            <v>207</v>
          </cell>
          <cell r="C54" t="str">
            <v>Tuyaux en tranchée en partie privative</v>
          </cell>
          <cell r="E54">
            <v>0</v>
          </cell>
          <cell r="G54">
            <v>0</v>
          </cell>
        </row>
        <row r="55">
          <cell r="A55">
            <v>1.2279999999999969</v>
          </cell>
          <cell r="B55" t="str">
            <v>207a</v>
          </cell>
          <cell r="C55" t="str">
            <v>F + P PEHD 25</v>
          </cell>
          <cell r="D55" t="str">
            <v>ml</v>
          </cell>
          <cell r="E55">
            <v>638</v>
          </cell>
          <cell r="F55">
            <v>5390</v>
          </cell>
          <cell r="G55">
            <v>3438820</v>
          </cell>
        </row>
        <row r="56">
          <cell r="A56">
            <v>1.2289999999999968</v>
          </cell>
          <cell r="B56" t="str">
            <v>207b</v>
          </cell>
          <cell r="C56" t="str">
            <v>F + P PEHD 32</v>
          </cell>
          <cell r="D56" t="str">
            <v>ml</v>
          </cell>
          <cell r="E56">
            <v>247.50000000000003</v>
          </cell>
          <cell r="F56">
            <v>5490</v>
          </cell>
          <cell r="G56">
            <v>1358775</v>
          </cell>
        </row>
        <row r="57">
          <cell r="A57">
            <v>1.2299999999999967</v>
          </cell>
          <cell r="B57" t="str">
            <v>207c</v>
          </cell>
          <cell r="C57" t="str">
            <v>F + P PEHD 40</v>
          </cell>
          <cell r="D57" t="str">
            <v>ml</v>
          </cell>
          <cell r="E57">
            <v>0</v>
          </cell>
          <cell r="F57">
            <v>5800</v>
          </cell>
          <cell r="G57">
            <v>0</v>
          </cell>
        </row>
        <row r="58">
          <cell r="A58">
            <v>1.2309999999999965</v>
          </cell>
          <cell r="B58" t="str">
            <v>207d</v>
          </cell>
          <cell r="C58" t="str">
            <v>F + P PEHD 50</v>
          </cell>
          <cell r="D58" t="str">
            <v>ml</v>
          </cell>
          <cell r="E58">
            <v>145.20000000000002</v>
          </cell>
          <cell r="F58">
            <v>5830</v>
          </cell>
          <cell r="G58">
            <v>846516</v>
          </cell>
        </row>
        <row r="59">
          <cell r="A59">
            <v>1.2319999999999964</v>
          </cell>
          <cell r="B59" t="str">
            <v>207e</v>
          </cell>
          <cell r="C59" t="str">
            <v>F + P PEHD 63</v>
          </cell>
          <cell r="D59" t="str">
            <v>ml</v>
          </cell>
          <cell r="E59">
            <v>121.00000000000001</v>
          </cell>
          <cell r="F59">
            <v>6170</v>
          </cell>
          <cell r="G59">
            <v>746570</v>
          </cell>
        </row>
        <row r="60">
          <cell r="A60">
            <v>1.2329999999999963</v>
          </cell>
          <cell r="B60">
            <v>208</v>
          </cell>
          <cell r="C60" t="str">
            <v xml:space="preserve">Dépose d'une conduite en encorbellement </v>
          </cell>
          <cell r="D60" t="str">
            <v>Fft</v>
          </cell>
          <cell r="E60">
            <v>1</v>
          </cell>
          <cell r="F60">
            <v>474000</v>
          </cell>
          <cell r="G60">
            <v>474000</v>
          </cell>
        </row>
        <row r="61">
          <cell r="A61">
            <v>1.2339999999999962</v>
          </cell>
          <cell r="B61">
            <v>209</v>
          </cell>
          <cell r="C61" t="str">
            <v>Connexion (réseau neuf sur réseau neuf)</v>
          </cell>
          <cell r="E61">
            <v>0</v>
          </cell>
          <cell r="G61">
            <v>0</v>
          </cell>
        </row>
        <row r="62">
          <cell r="A62">
            <v>1.2349999999999961</v>
          </cell>
          <cell r="B62" t="str">
            <v>209a</v>
          </cell>
          <cell r="C62" t="str">
            <v>PEHD 25 sur PEHD 32, PEHD 50 ou PEHD63</v>
          </cell>
          <cell r="D62" t="str">
            <v>U</v>
          </cell>
          <cell r="E62">
            <v>92</v>
          </cell>
          <cell r="F62">
            <v>34100</v>
          </cell>
          <cell r="G62">
            <v>3137200</v>
          </cell>
        </row>
        <row r="63">
          <cell r="A63">
            <v>1.235999999999996</v>
          </cell>
          <cell r="B63" t="str">
            <v>209b</v>
          </cell>
          <cell r="C63" t="str">
            <v>PEHD 25 sur PVC110</v>
          </cell>
          <cell r="D63" t="str">
            <v>U</v>
          </cell>
          <cell r="E63">
            <v>10</v>
          </cell>
          <cell r="F63">
            <v>34100</v>
          </cell>
          <cell r="G63">
            <v>341000</v>
          </cell>
        </row>
        <row r="64">
          <cell r="A64">
            <v>1.2369999999999959</v>
          </cell>
          <cell r="B64" t="str">
            <v>209c</v>
          </cell>
          <cell r="C64" t="str">
            <v>PEHD 25 sur Canalisation DN150</v>
          </cell>
          <cell r="D64" t="str">
            <v>U</v>
          </cell>
          <cell r="E64">
            <v>7</v>
          </cell>
          <cell r="F64">
            <v>39500</v>
          </cell>
          <cell r="G64">
            <v>276500</v>
          </cell>
        </row>
        <row r="65">
          <cell r="A65">
            <v>1.2379999999999958</v>
          </cell>
          <cell r="B65" t="str">
            <v>209d</v>
          </cell>
          <cell r="C65" t="str">
            <v xml:space="preserve">PEHD 25 sur Canalisation DN200 </v>
          </cell>
          <cell r="D65" t="str">
            <v>U</v>
          </cell>
          <cell r="E65">
            <v>6</v>
          </cell>
          <cell r="F65">
            <v>41100</v>
          </cell>
          <cell r="G65">
            <v>246600</v>
          </cell>
        </row>
        <row r="66">
          <cell r="A66">
            <v>1.2389999999999957</v>
          </cell>
          <cell r="B66" t="str">
            <v>209e</v>
          </cell>
          <cell r="C66" t="str">
            <v>PEHD 32 sur PEHD 32, PEHD 50 ou PEHD63</v>
          </cell>
          <cell r="D66" t="str">
            <v>U</v>
          </cell>
          <cell r="E66">
            <v>4</v>
          </cell>
          <cell r="F66">
            <v>28600</v>
          </cell>
          <cell r="G66">
            <v>114400</v>
          </cell>
        </row>
        <row r="67">
          <cell r="A67">
            <v>1.2399999999999956</v>
          </cell>
          <cell r="B67" t="str">
            <v>209f</v>
          </cell>
          <cell r="C67" t="str">
            <v>PEHD 32 sur PVC110</v>
          </cell>
          <cell r="D67" t="str">
            <v>U</v>
          </cell>
          <cell r="E67">
            <v>0</v>
          </cell>
          <cell r="F67">
            <v>37500</v>
          </cell>
          <cell r="G67">
            <v>0</v>
          </cell>
        </row>
        <row r="68">
          <cell r="A68">
            <v>1.2409999999999954</v>
          </cell>
          <cell r="B68" t="str">
            <v>209g</v>
          </cell>
          <cell r="C68" t="str">
            <v>PEHD 32 sur Canalisation DN150</v>
          </cell>
          <cell r="D68" t="str">
            <v>U</v>
          </cell>
          <cell r="E68">
            <v>2</v>
          </cell>
          <cell r="F68">
            <v>28800</v>
          </cell>
          <cell r="G68">
            <v>57600</v>
          </cell>
        </row>
        <row r="69">
          <cell r="A69">
            <v>1.2419999999999953</v>
          </cell>
          <cell r="B69" t="str">
            <v>209h</v>
          </cell>
          <cell r="C69" t="str">
            <v>PEHD 32 sur Canalisation DN200</v>
          </cell>
          <cell r="D69" t="str">
            <v>U</v>
          </cell>
          <cell r="E69">
            <v>0</v>
          </cell>
          <cell r="F69">
            <v>30200</v>
          </cell>
          <cell r="G69">
            <v>0</v>
          </cell>
        </row>
        <row r="70">
          <cell r="A70">
            <v>1.2429999999999952</v>
          </cell>
          <cell r="B70" t="str">
            <v>209i</v>
          </cell>
          <cell r="C70" t="str">
            <v>PEHD 63 sur PEHD 63</v>
          </cell>
          <cell r="D70" t="str">
            <v>U</v>
          </cell>
          <cell r="E70">
            <v>17</v>
          </cell>
          <cell r="F70">
            <v>83200</v>
          </cell>
          <cell r="G70">
            <v>1414400</v>
          </cell>
        </row>
        <row r="71">
          <cell r="A71">
            <v>1.2439999999999951</v>
          </cell>
          <cell r="B71" t="str">
            <v>209j</v>
          </cell>
          <cell r="C71" t="str">
            <v>PEHD 63 sur PVC110</v>
          </cell>
          <cell r="D71" t="str">
            <v>U</v>
          </cell>
          <cell r="E71">
            <v>10</v>
          </cell>
          <cell r="F71">
            <v>84900</v>
          </cell>
          <cell r="G71">
            <v>849000</v>
          </cell>
        </row>
        <row r="72">
          <cell r="A72">
            <v>1.244999999999995</v>
          </cell>
          <cell r="B72" t="str">
            <v>209k</v>
          </cell>
          <cell r="C72" t="str">
            <v>PEHD 63 sur Canalisation DN150</v>
          </cell>
          <cell r="D72" t="str">
            <v>U</v>
          </cell>
          <cell r="E72">
            <v>16</v>
          </cell>
          <cell r="F72">
            <v>126000</v>
          </cell>
          <cell r="G72">
            <v>2016000</v>
          </cell>
        </row>
        <row r="73">
          <cell r="A73">
            <v>1.2459999999999949</v>
          </cell>
          <cell r="B73" t="str">
            <v>209l</v>
          </cell>
          <cell r="C73" t="str">
            <v xml:space="preserve">PEHD 63 sur Canalisation DN200 </v>
          </cell>
          <cell r="D73" t="str">
            <v>U</v>
          </cell>
          <cell r="E73">
            <v>9</v>
          </cell>
          <cell r="F73">
            <v>146000</v>
          </cell>
          <cell r="G73">
            <v>1314000</v>
          </cell>
        </row>
        <row r="74">
          <cell r="A74">
            <v>1.2469999999999948</v>
          </cell>
          <cell r="B74" t="str">
            <v>209m</v>
          </cell>
          <cell r="C74" t="str">
            <v>PVC 110 sur PVC110</v>
          </cell>
          <cell r="D74" t="str">
            <v>U</v>
          </cell>
          <cell r="E74">
            <v>3</v>
          </cell>
          <cell r="F74">
            <v>203000</v>
          </cell>
          <cell r="G74">
            <v>609000</v>
          </cell>
        </row>
        <row r="75">
          <cell r="A75">
            <v>1.2479999999999947</v>
          </cell>
          <cell r="B75" t="str">
            <v>209n</v>
          </cell>
          <cell r="C75" t="str">
            <v>PVC110 sur PVC160</v>
          </cell>
          <cell r="D75" t="str">
            <v>U</v>
          </cell>
          <cell r="E75">
            <v>3</v>
          </cell>
          <cell r="F75">
            <v>127000</v>
          </cell>
          <cell r="G75">
            <v>381000</v>
          </cell>
        </row>
        <row r="76">
          <cell r="A76">
            <v>1.2489999999999946</v>
          </cell>
          <cell r="B76" t="str">
            <v>209o</v>
          </cell>
          <cell r="C76" t="str">
            <v>PVC 110 sur PVC 200</v>
          </cell>
          <cell r="D76" t="str">
            <v>U</v>
          </cell>
          <cell r="E76">
            <v>6</v>
          </cell>
          <cell r="F76">
            <v>107000</v>
          </cell>
          <cell r="G76">
            <v>642000</v>
          </cell>
        </row>
        <row r="77">
          <cell r="A77">
            <v>1.2499999999999944</v>
          </cell>
          <cell r="B77" t="str">
            <v>209p</v>
          </cell>
          <cell r="C77" t="str">
            <v>PVC 110 sur PVC 225</v>
          </cell>
          <cell r="D77" t="str">
            <v>U</v>
          </cell>
          <cell r="E77">
            <v>0</v>
          </cell>
          <cell r="F77">
            <v>140000</v>
          </cell>
          <cell r="G77">
            <v>0</v>
          </cell>
        </row>
        <row r="78">
          <cell r="A78">
            <v>1.2509999999999943</v>
          </cell>
          <cell r="B78" t="str">
            <v>209q</v>
          </cell>
          <cell r="C78" t="str">
            <v>PVC 110 PN16 sur DN300</v>
          </cell>
          <cell r="D78" t="str">
            <v>U</v>
          </cell>
          <cell r="E78">
            <v>0</v>
          </cell>
          <cell r="F78">
            <v>506000</v>
          </cell>
          <cell r="G78">
            <v>0</v>
          </cell>
        </row>
        <row r="79">
          <cell r="A79">
            <v>1.2519999999999942</v>
          </cell>
          <cell r="B79" t="str">
            <v>209r</v>
          </cell>
          <cell r="C79" t="str">
            <v>PVC160 sur DN150</v>
          </cell>
          <cell r="D79" t="str">
            <v>U</v>
          </cell>
          <cell r="E79">
            <v>1</v>
          </cell>
          <cell r="F79">
            <v>196000</v>
          </cell>
          <cell r="G79">
            <v>196000</v>
          </cell>
        </row>
        <row r="80">
          <cell r="A80">
            <v>1.2529999999999941</v>
          </cell>
          <cell r="B80" t="str">
            <v>209s</v>
          </cell>
          <cell r="C80" t="str">
            <v>PVC160 sur DN200</v>
          </cell>
          <cell r="D80" t="str">
            <v>U</v>
          </cell>
          <cell r="E80">
            <v>2</v>
          </cell>
          <cell r="F80">
            <v>215000</v>
          </cell>
          <cell r="G80">
            <v>430000</v>
          </cell>
        </row>
        <row r="81">
          <cell r="A81">
            <v>1.253999999999994</v>
          </cell>
          <cell r="B81" t="str">
            <v>209t</v>
          </cell>
          <cell r="C81" t="str">
            <v>PVC 200 sur DN200</v>
          </cell>
          <cell r="D81" t="str">
            <v>U</v>
          </cell>
          <cell r="E81">
            <v>1</v>
          </cell>
          <cell r="F81">
            <v>231000</v>
          </cell>
          <cell r="G81">
            <v>231000</v>
          </cell>
        </row>
        <row r="82">
          <cell r="A82">
            <v>1.2549999999999939</v>
          </cell>
          <cell r="B82">
            <v>210</v>
          </cell>
          <cell r="C82" t="str">
            <v>Plus value au prix 209 pour travail en terrain rocheux</v>
          </cell>
          <cell r="D82" t="str">
            <v>ml</v>
          </cell>
          <cell r="E82">
            <v>50</v>
          </cell>
          <cell r="F82">
            <v>21300</v>
          </cell>
          <cell r="G82">
            <v>1065000</v>
          </cell>
        </row>
        <row r="83">
          <cell r="A83">
            <v>1.2559999999999938</v>
          </cell>
          <cell r="B83">
            <v>211</v>
          </cell>
          <cell r="C83" t="str">
            <v>Connexion du branchement en amont du compteur (yc 2 coudes)</v>
          </cell>
          <cell r="E83">
            <v>0</v>
          </cell>
          <cell r="G83">
            <v>0</v>
          </cell>
        </row>
        <row r="84">
          <cell r="A84">
            <v>1.2569999999999937</v>
          </cell>
          <cell r="B84" t="str">
            <v>211a</v>
          </cell>
          <cell r="C84" t="str">
            <v>Compteur DN15 (PE25)</v>
          </cell>
          <cell r="D84" t="str">
            <v>U</v>
          </cell>
          <cell r="E84">
            <v>119</v>
          </cell>
          <cell r="F84">
            <v>27500</v>
          </cell>
          <cell r="G84">
            <v>3272500</v>
          </cell>
        </row>
        <row r="85">
          <cell r="A85">
            <v>1.2579999999999936</v>
          </cell>
          <cell r="B85" t="str">
            <v>211b</v>
          </cell>
          <cell r="C85" t="str">
            <v>Compteur DN30 (PE63)</v>
          </cell>
          <cell r="D85" t="str">
            <v>U</v>
          </cell>
          <cell r="E85">
            <v>1</v>
          </cell>
          <cell r="F85">
            <v>61500</v>
          </cell>
          <cell r="G85">
            <v>61500</v>
          </cell>
        </row>
        <row r="86">
          <cell r="A86">
            <v>1.2589999999999935</v>
          </cell>
          <cell r="B86" t="str">
            <v>211c</v>
          </cell>
          <cell r="C86" t="str">
            <v>Compteur DN40 (PE63)</v>
          </cell>
          <cell r="D86" t="str">
            <v>U</v>
          </cell>
          <cell r="E86">
            <v>3</v>
          </cell>
          <cell r="F86">
            <v>63000</v>
          </cell>
          <cell r="G86">
            <v>189000</v>
          </cell>
        </row>
        <row r="87">
          <cell r="A87">
            <v>1.2599999999999933</v>
          </cell>
          <cell r="B87" t="str">
            <v>211d</v>
          </cell>
          <cell r="C87" t="str">
            <v>Compteur DN50 (PE63)</v>
          </cell>
          <cell r="D87" t="str">
            <v>U</v>
          </cell>
          <cell r="E87">
            <v>3</v>
          </cell>
          <cell r="F87">
            <v>66800</v>
          </cell>
          <cell r="G87">
            <v>200400</v>
          </cell>
        </row>
        <row r="88">
          <cell r="A88">
            <v>1.2609999999999932</v>
          </cell>
          <cell r="B88" t="str">
            <v>211e</v>
          </cell>
          <cell r="C88" t="str">
            <v>Compteur DN100</v>
          </cell>
          <cell r="D88" t="str">
            <v>U</v>
          </cell>
          <cell r="E88">
            <v>1</v>
          </cell>
          <cell r="F88">
            <v>187000</v>
          </cell>
          <cell r="G88">
            <v>187000</v>
          </cell>
        </row>
        <row r="89">
          <cell r="A89">
            <v>1.2619999999999931</v>
          </cell>
          <cell r="B89">
            <v>212</v>
          </cell>
          <cell r="C89" t="str">
            <v>Raccordement sur réseau domestique (partie privative)</v>
          </cell>
          <cell r="E89">
            <v>0</v>
          </cell>
          <cell r="G89">
            <v>0</v>
          </cell>
        </row>
        <row r="90">
          <cell r="A90">
            <v>1.262999999999993</v>
          </cell>
          <cell r="B90" t="str">
            <v>212a</v>
          </cell>
          <cell r="C90" t="str">
            <v>DN25</v>
          </cell>
          <cell r="D90" t="str">
            <v>U</v>
          </cell>
          <cell r="E90">
            <v>71</v>
          </cell>
          <cell r="F90">
            <v>125000</v>
          </cell>
          <cell r="G90">
            <v>8875000</v>
          </cell>
        </row>
        <row r="91">
          <cell r="A91">
            <v>1.2639999999999929</v>
          </cell>
          <cell r="B91" t="str">
            <v>212b</v>
          </cell>
          <cell r="C91" t="str">
            <v>DN32</v>
          </cell>
          <cell r="D91" t="str">
            <v>U</v>
          </cell>
          <cell r="E91">
            <v>1</v>
          </cell>
          <cell r="F91">
            <v>127000</v>
          </cell>
          <cell r="G91">
            <v>127000</v>
          </cell>
        </row>
        <row r="92">
          <cell r="A92">
            <v>1.2649999999999928</v>
          </cell>
          <cell r="B92" t="str">
            <v>212c</v>
          </cell>
          <cell r="C92" t="str">
            <v>DN40</v>
          </cell>
          <cell r="D92" t="str">
            <v>U</v>
          </cell>
          <cell r="E92">
            <v>1</v>
          </cell>
          <cell r="F92">
            <v>132000</v>
          </cell>
          <cell r="G92">
            <v>132000</v>
          </cell>
        </row>
        <row r="93">
          <cell r="A93">
            <v>1.2659999999999927</v>
          </cell>
          <cell r="B93" t="str">
            <v>212d</v>
          </cell>
          <cell r="C93" t="str">
            <v>DN50</v>
          </cell>
          <cell r="D93" t="str">
            <v>U</v>
          </cell>
          <cell r="E93">
            <v>4</v>
          </cell>
          <cell r="F93">
            <v>133000</v>
          </cell>
          <cell r="G93">
            <v>532000</v>
          </cell>
        </row>
        <row r="94">
          <cell r="A94">
            <v>1.2669999999999926</v>
          </cell>
          <cell r="B94" t="str">
            <v>212e</v>
          </cell>
          <cell r="C94" t="str">
            <v>DN63</v>
          </cell>
          <cell r="D94" t="str">
            <v>U</v>
          </cell>
          <cell r="E94">
            <v>1</v>
          </cell>
          <cell r="F94">
            <v>146000</v>
          </cell>
          <cell r="G94">
            <v>146000</v>
          </cell>
        </row>
        <row r="95">
          <cell r="A95">
            <v>1.2679999999999925</v>
          </cell>
          <cell r="B95" t="str">
            <v>212f</v>
          </cell>
          <cell r="C95" t="str">
            <v>DN100</v>
          </cell>
          <cell r="D95" t="str">
            <v>U</v>
          </cell>
          <cell r="E95">
            <v>0</v>
          </cell>
          <cell r="F95">
            <v>194000</v>
          </cell>
          <cell r="G95">
            <v>0</v>
          </cell>
        </row>
        <row r="96">
          <cell r="A96">
            <v>1.2689999999999924</v>
          </cell>
          <cell r="B96">
            <v>213</v>
          </cell>
          <cell r="C96" t="str">
            <v xml:space="preserve">Franchissement d'obstacles </v>
          </cell>
          <cell r="E96">
            <v>0</v>
          </cell>
          <cell r="G96">
            <v>0</v>
          </cell>
        </row>
        <row r="97">
          <cell r="A97">
            <v>1.2699999999999922</v>
          </cell>
          <cell r="B97" t="str">
            <v>213a</v>
          </cell>
          <cell r="C97" t="str">
            <v>Franchissement d'un mur de clôture par un branchement</v>
          </cell>
          <cell r="D97" t="str">
            <v>U</v>
          </cell>
          <cell r="E97">
            <v>33</v>
          </cell>
          <cell r="F97">
            <v>77000</v>
          </cell>
          <cell r="G97">
            <v>2541000</v>
          </cell>
        </row>
        <row r="98">
          <cell r="A98">
            <v>1.2709999999999921</v>
          </cell>
          <cell r="B98" t="str">
            <v>213b</v>
          </cell>
          <cell r="C98" t="str">
            <v>Franchissement d'un caniveau par un branchement</v>
          </cell>
          <cell r="D98" t="str">
            <v>U</v>
          </cell>
          <cell r="E98">
            <v>6</v>
          </cell>
          <cell r="F98">
            <v>68600</v>
          </cell>
          <cell r="G98">
            <v>411600</v>
          </cell>
        </row>
        <row r="99">
          <cell r="A99">
            <v>1.271999999999992</v>
          </cell>
          <cell r="B99" t="str">
            <v>213c</v>
          </cell>
          <cell r="C99" t="str">
            <v>Croisement de réseaux</v>
          </cell>
          <cell r="D99" t="str">
            <v>U</v>
          </cell>
          <cell r="E99">
            <v>35</v>
          </cell>
          <cell r="F99">
            <v>65200</v>
          </cell>
          <cell r="G99">
            <v>2282000</v>
          </cell>
        </row>
        <row r="100">
          <cell r="A100">
            <v>1.2729999999999919</v>
          </cell>
          <cell r="B100">
            <v>214</v>
          </cell>
          <cell r="C100" t="str">
            <v xml:space="preserve">Pose d'une conduite sur cavaliers </v>
          </cell>
          <cell r="E100">
            <v>0</v>
          </cell>
          <cell r="G100">
            <v>0</v>
          </cell>
        </row>
        <row r="101">
          <cell r="A101">
            <v>1.2739999999999918</v>
          </cell>
          <cell r="B101" t="str">
            <v>214a</v>
          </cell>
          <cell r="C101" t="str">
            <v>Fonte DN100</v>
          </cell>
          <cell r="D101" t="str">
            <v>ml</v>
          </cell>
          <cell r="E101">
            <v>40</v>
          </cell>
          <cell r="F101">
            <v>20600</v>
          </cell>
          <cell r="G101">
            <v>824000</v>
          </cell>
        </row>
        <row r="102">
          <cell r="A102">
            <v>1.2749999999999917</v>
          </cell>
          <cell r="B102" t="str">
            <v>214b</v>
          </cell>
          <cell r="C102" t="str">
            <v>Fonte DN60</v>
          </cell>
          <cell r="D102" t="str">
            <v>ml</v>
          </cell>
          <cell r="E102">
            <v>45</v>
          </cell>
          <cell r="F102">
            <v>16600</v>
          </cell>
          <cell r="G102">
            <v>747000</v>
          </cell>
        </row>
        <row r="103">
          <cell r="A103">
            <v>1.2759999999999916</v>
          </cell>
          <cell r="B103">
            <v>215</v>
          </cell>
          <cell r="C103" t="str">
            <v>Traversée des voiles d'un caniveau béton</v>
          </cell>
          <cell r="E103">
            <v>0</v>
          </cell>
          <cell r="G103">
            <v>0</v>
          </cell>
        </row>
        <row r="104">
          <cell r="A104">
            <v>1.2769999999999915</v>
          </cell>
          <cell r="B104" t="str">
            <v>215a</v>
          </cell>
          <cell r="C104" t="str">
            <v>DN25</v>
          </cell>
          <cell r="D104" t="str">
            <v>U</v>
          </cell>
          <cell r="E104">
            <v>10</v>
          </cell>
          <cell r="F104">
            <v>46400</v>
          </cell>
          <cell r="G104">
            <v>464000</v>
          </cell>
        </row>
        <row r="105">
          <cell r="A105">
            <v>1.2779999999999914</v>
          </cell>
          <cell r="B105" t="str">
            <v>215b</v>
          </cell>
          <cell r="C105" t="str">
            <v>DN63</v>
          </cell>
          <cell r="D105" t="str">
            <v>U</v>
          </cell>
          <cell r="E105">
            <v>10</v>
          </cell>
          <cell r="F105">
            <v>103000</v>
          </cell>
          <cell r="G105">
            <v>1030000</v>
          </cell>
        </row>
        <row r="106">
          <cell r="A106">
            <v>1.2789999999999913</v>
          </cell>
          <cell r="B106" t="str">
            <v>215c</v>
          </cell>
          <cell r="C106" t="str">
            <v>DN100</v>
          </cell>
          <cell r="D106" t="str">
            <v>U</v>
          </cell>
          <cell r="E106">
            <v>10</v>
          </cell>
          <cell r="F106">
            <v>162000</v>
          </cell>
          <cell r="G106">
            <v>1620000</v>
          </cell>
        </row>
        <row r="107">
          <cell r="A107">
            <v>1.2799999999999911</v>
          </cell>
          <cell r="B107">
            <v>216</v>
          </cell>
          <cell r="C107" t="str">
            <v>Plot support pour conduite (yc fixations de la conduite) - Hauteur hors sol=0,40m</v>
          </cell>
          <cell r="D107" t="str">
            <v>U</v>
          </cell>
          <cell r="E107">
            <v>20</v>
          </cell>
          <cell r="F107">
            <v>39900</v>
          </cell>
          <cell r="G107">
            <v>798000</v>
          </cell>
        </row>
        <row r="108">
          <cell r="A108">
            <v>1.280999999999991</v>
          </cell>
          <cell r="B108">
            <v>217</v>
          </cell>
          <cell r="C108" t="str">
            <v>Franchissement aérien posé sur chaussée</v>
          </cell>
          <cell r="E108">
            <v>0</v>
          </cell>
          <cell r="G108">
            <v>0</v>
          </cell>
        </row>
        <row r="109">
          <cell r="A109">
            <v>1.2819999999999909</v>
          </cell>
          <cell r="B109" t="str">
            <v>217a</v>
          </cell>
          <cell r="C109" t="str">
            <v>Fonte 200 mm</v>
          </cell>
          <cell r="D109" t="str">
            <v>Fft</v>
          </cell>
          <cell r="E109">
            <v>1</v>
          </cell>
          <cell r="F109">
            <v>482000</v>
          </cell>
          <cell r="G109">
            <v>482000</v>
          </cell>
        </row>
        <row r="110">
          <cell r="A110">
            <v>1.2829999999999908</v>
          </cell>
          <cell r="B110" t="str">
            <v>217b</v>
          </cell>
          <cell r="C110" t="str">
            <v>Fonte 150 mm</v>
          </cell>
          <cell r="D110" t="str">
            <v>Fft</v>
          </cell>
          <cell r="E110">
            <v>1</v>
          </cell>
          <cell r="F110">
            <v>401000</v>
          </cell>
          <cell r="G110">
            <v>401000</v>
          </cell>
        </row>
        <row r="111">
          <cell r="A111">
            <v>1.2839999999999907</v>
          </cell>
          <cell r="B111" t="str">
            <v>217c</v>
          </cell>
          <cell r="C111" t="str">
            <v>Fonte 100 mm</v>
          </cell>
          <cell r="D111" t="str">
            <v>Fft</v>
          </cell>
          <cell r="E111">
            <v>1</v>
          </cell>
          <cell r="F111">
            <v>314000</v>
          </cell>
          <cell r="G111">
            <v>314000</v>
          </cell>
        </row>
        <row r="112">
          <cell r="A112">
            <v>1.2849999999999906</v>
          </cell>
          <cell r="B112" t="str">
            <v>217d</v>
          </cell>
          <cell r="C112" t="str">
            <v>Fonte 60 mm</v>
          </cell>
          <cell r="D112" t="str">
            <v>Fft</v>
          </cell>
          <cell r="E112">
            <v>1</v>
          </cell>
          <cell r="F112">
            <v>271000</v>
          </cell>
          <cell r="G112">
            <v>271000</v>
          </cell>
        </row>
        <row r="113">
          <cell r="A113">
            <v>1.2859999999999905</v>
          </cell>
          <cell r="E113">
            <v>0</v>
          </cell>
          <cell r="G113">
            <v>0</v>
          </cell>
        </row>
        <row r="114">
          <cell r="A114">
            <v>1.2869999999999904</v>
          </cell>
          <cell r="E114">
            <v>0</v>
          </cell>
          <cell r="G114">
            <v>0</v>
          </cell>
        </row>
        <row r="115">
          <cell r="A115">
            <v>1.2879999999999903</v>
          </cell>
          <cell r="E115">
            <v>0</v>
          </cell>
          <cell r="G115">
            <v>0</v>
          </cell>
        </row>
        <row r="116">
          <cell r="A116">
            <v>1.2889999999999902</v>
          </cell>
          <cell r="E116">
            <v>0</v>
          </cell>
          <cell r="G116">
            <v>0</v>
          </cell>
        </row>
        <row r="117">
          <cell r="A117">
            <v>1.28999999999999</v>
          </cell>
          <cell r="E117">
            <v>0</v>
          </cell>
          <cell r="G117">
            <v>0</v>
          </cell>
        </row>
        <row r="118">
          <cell r="C118">
            <v>200</v>
          </cell>
          <cell r="G118">
            <v>79884602</v>
          </cell>
        </row>
        <row r="119">
          <cell r="A119">
            <v>1.3</v>
          </cell>
          <cell r="B119">
            <v>300</v>
          </cell>
          <cell r="C119" t="str">
            <v>Robinetterie, pièces et équipements</v>
          </cell>
          <cell r="G119">
            <v>0</v>
          </cell>
        </row>
        <row r="120">
          <cell r="A120">
            <v>1.3009999999999999</v>
          </cell>
          <cell r="B120">
            <v>301</v>
          </cell>
          <cell r="C120" t="str">
            <v>Vanne de sectorisation (hors vannes comprises dans les connexions)</v>
          </cell>
          <cell r="G120">
            <v>0</v>
          </cell>
        </row>
        <row r="121">
          <cell r="A121">
            <v>1.3019999999999998</v>
          </cell>
          <cell r="B121" t="str">
            <v>301a</v>
          </cell>
          <cell r="C121" t="str">
            <v>Vanne 200 mm</v>
          </cell>
          <cell r="D121" t="str">
            <v>U</v>
          </cell>
          <cell r="E121">
            <v>6</v>
          </cell>
          <cell r="F121">
            <v>161000</v>
          </cell>
          <cell r="G121">
            <v>966000</v>
          </cell>
        </row>
        <row r="122">
          <cell r="A122">
            <v>1.3029999999999997</v>
          </cell>
          <cell r="B122" t="str">
            <v>301b</v>
          </cell>
          <cell r="C122" t="str">
            <v>Vanne 150 mm</v>
          </cell>
          <cell r="D122" t="str">
            <v>U</v>
          </cell>
          <cell r="E122">
            <v>5</v>
          </cell>
          <cell r="F122">
            <v>114000</v>
          </cell>
          <cell r="G122">
            <v>570000</v>
          </cell>
        </row>
        <row r="123">
          <cell r="A123">
            <v>1.3039999999999996</v>
          </cell>
          <cell r="B123" t="str">
            <v>301c</v>
          </cell>
          <cell r="C123" t="str">
            <v>Vanne 100 mm</v>
          </cell>
          <cell r="D123" t="str">
            <v>U</v>
          </cell>
          <cell r="E123">
            <v>7</v>
          </cell>
          <cell r="F123">
            <v>76000</v>
          </cell>
          <cell r="G123">
            <v>532000</v>
          </cell>
        </row>
        <row r="124">
          <cell r="A124">
            <v>1.3049999999999995</v>
          </cell>
          <cell r="B124" t="str">
            <v>301d</v>
          </cell>
          <cell r="C124" t="str">
            <v xml:space="preserve">Vanne 50 mm </v>
          </cell>
          <cell r="D124" t="str">
            <v>U</v>
          </cell>
          <cell r="E124">
            <v>1</v>
          </cell>
          <cell r="F124">
            <v>60200</v>
          </cell>
          <cell r="G124">
            <v>60200</v>
          </cell>
        </row>
        <row r="125">
          <cell r="A125">
            <v>1.3059999999999994</v>
          </cell>
          <cell r="B125">
            <v>302</v>
          </cell>
          <cell r="C125" t="str">
            <v>Coude</v>
          </cell>
          <cell r="E125">
            <v>0</v>
          </cell>
          <cell r="G125">
            <v>0</v>
          </cell>
        </row>
        <row r="126">
          <cell r="A126">
            <v>1.3069999999999993</v>
          </cell>
          <cell r="B126" t="str">
            <v>302a</v>
          </cell>
          <cell r="C126" t="str">
            <v>Coude sur PEHD 25</v>
          </cell>
          <cell r="D126" t="str">
            <v>U</v>
          </cell>
          <cell r="E126">
            <v>50</v>
          </cell>
          <cell r="F126">
            <v>2480</v>
          </cell>
          <cell r="G126">
            <v>124000</v>
          </cell>
        </row>
        <row r="127">
          <cell r="A127">
            <v>1.3079999999999992</v>
          </cell>
          <cell r="B127" t="str">
            <v>302b</v>
          </cell>
          <cell r="C127" t="str">
            <v>Coude sur PEHD 32</v>
          </cell>
          <cell r="D127" t="str">
            <v>U</v>
          </cell>
          <cell r="E127">
            <v>3</v>
          </cell>
          <cell r="F127">
            <v>3470</v>
          </cell>
          <cell r="G127">
            <v>10410</v>
          </cell>
        </row>
        <row r="128">
          <cell r="A128">
            <v>1.3089999999999991</v>
          </cell>
          <cell r="B128" t="str">
            <v>302c</v>
          </cell>
          <cell r="C128" t="str">
            <v>Coude sur PEHD 40</v>
          </cell>
          <cell r="D128" t="str">
            <v>U</v>
          </cell>
          <cell r="E128">
            <v>4</v>
          </cell>
          <cell r="F128">
            <v>5320</v>
          </cell>
          <cell r="G128">
            <v>21280</v>
          </cell>
        </row>
        <row r="129">
          <cell r="A129">
            <v>1.3099999999999989</v>
          </cell>
          <cell r="B129" t="str">
            <v>302d</v>
          </cell>
          <cell r="C129" t="str">
            <v>Coude sur PEHD 50 / 63</v>
          </cell>
          <cell r="D129" t="str">
            <v>U</v>
          </cell>
          <cell r="E129">
            <v>13</v>
          </cell>
          <cell r="F129">
            <v>14200</v>
          </cell>
          <cell r="G129">
            <v>184600</v>
          </cell>
        </row>
        <row r="130">
          <cell r="A130">
            <v>1.3109999999999988</v>
          </cell>
          <cell r="B130" t="str">
            <v>302e</v>
          </cell>
          <cell r="C130" t="str">
            <v>Coude DN100</v>
          </cell>
          <cell r="D130" t="str">
            <v>U</v>
          </cell>
          <cell r="E130">
            <v>21</v>
          </cell>
          <cell r="F130">
            <v>32500</v>
          </cell>
          <cell r="G130">
            <v>682500</v>
          </cell>
        </row>
        <row r="131">
          <cell r="A131">
            <v>1.3119999999999987</v>
          </cell>
          <cell r="B131" t="str">
            <v>302f</v>
          </cell>
          <cell r="C131" t="str">
            <v>Coude DN150</v>
          </cell>
          <cell r="D131" t="str">
            <v>U</v>
          </cell>
          <cell r="E131">
            <v>17</v>
          </cell>
          <cell r="F131">
            <v>50400</v>
          </cell>
          <cell r="G131">
            <v>856800</v>
          </cell>
        </row>
        <row r="132">
          <cell r="A132">
            <v>1.3129999999999986</v>
          </cell>
          <cell r="B132" t="str">
            <v>302g</v>
          </cell>
          <cell r="C132" t="str">
            <v>Coude DN200</v>
          </cell>
          <cell r="D132" t="str">
            <v>U</v>
          </cell>
          <cell r="E132">
            <v>7</v>
          </cell>
          <cell r="F132">
            <v>66300</v>
          </cell>
          <cell r="G132">
            <v>464100</v>
          </cell>
        </row>
        <row r="133">
          <cell r="A133">
            <v>1.3139999999999985</v>
          </cell>
          <cell r="B133">
            <v>303</v>
          </cell>
          <cell r="C133" t="str">
            <v>Réduction</v>
          </cell>
          <cell r="E133">
            <v>0</v>
          </cell>
          <cell r="G133">
            <v>0</v>
          </cell>
        </row>
        <row r="134">
          <cell r="A134">
            <v>1.3149999999999984</v>
          </cell>
          <cell r="B134" t="str">
            <v>303a</v>
          </cell>
          <cell r="C134" t="str">
            <v>Réduction 200/150</v>
          </cell>
          <cell r="D134" t="str">
            <v>U</v>
          </cell>
          <cell r="E134">
            <v>1</v>
          </cell>
          <cell r="F134">
            <v>55300</v>
          </cell>
          <cell r="G134">
            <v>55300</v>
          </cell>
        </row>
        <row r="135">
          <cell r="A135">
            <v>1.3159999999999983</v>
          </cell>
          <cell r="B135" t="str">
            <v>303b</v>
          </cell>
          <cell r="C135" t="str">
            <v>Réduction 200/100</v>
          </cell>
          <cell r="D135" t="str">
            <v>U</v>
          </cell>
          <cell r="E135">
            <v>0</v>
          </cell>
          <cell r="F135">
            <v>49300</v>
          </cell>
          <cell r="G135">
            <v>0</v>
          </cell>
        </row>
        <row r="136">
          <cell r="A136">
            <v>1.3169999999999982</v>
          </cell>
          <cell r="B136" t="str">
            <v>303c</v>
          </cell>
          <cell r="C136" t="str">
            <v>Réduction 100/50</v>
          </cell>
          <cell r="D136" t="str">
            <v>U</v>
          </cell>
          <cell r="E136">
            <v>1</v>
          </cell>
          <cell r="F136">
            <v>26600</v>
          </cell>
          <cell r="G136">
            <v>26600</v>
          </cell>
        </row>
        <row r="137">
          <cell r="A137">
            <v>1.3179999999999981</v>
          </cell>
          <cell r="B137" t="str">
            <v>303d</v>
          </cell>
          <cell r="C137" t="str">
            <v>Réduction 100/32</v>
          </cell>
          <cell r="D137" t="str">
            <v>U</v>
          </cell>
          <cell r="E137">
            <v>0</v>
          </cell>
          <cell r="F137">
            <v>28200</v>
          </cell>
          <cell r="G137">
            <v>0</v>
          </cell>
        </row>
        <row r="138">
          <cell r="A138">
            <v>1.318999999999998</v>
          </cell>
          <cell r="B138" t="str">
            <v>303e</v>
          </cell>
          <cell r="C138" t="str">
            <v>Réduction 63/32</v>
          </cell>
          <cell r="D138" t="str">
            <v>U</v>
          </cell>
          <cell r="E138">
            <v>0</v>
          </cell>
          <cell r="F138">
            <v>28200</v>
          </cell>
          <cell r="G138">
            <v>0</v>
          </cell>
        </row>
        <row r="139">
          <cell r="A139">
            <v>1.3199999999999978</v>
          </cell>
          <cell r="B139">
            <v>304</v>
          </cell>
          <cell r="C139" t="str">
            <v>Fin de réseau (plaque pleine + butée)</v>
          </cell>
          <cell r="E139">
            <v>0</v>
          </cell>
          <cell r="G139">
            <v>0</v>
          </cell>
        </row>
        <row r="140">
          <cell r="A140">
            <v>1.3209999999999977</v>
          </cell>
          <cell r="B140" t="str">
            <v>304a</v>
          </cell>
          <cell r="C140" t="str">
            <v>PEHD 32</v>
          </cell>
          <cell r="D140" t="str">
            <v>U</v>
          </cell>
          <cell r="E140">
            <v>0</v>
          </cell>
          <cell r="F140">
            <v>13500</v>
          </cell>
          <cell r="G140">
            <v>0</v>
          </cell>
        </row>
        <row r="141">
          <cell r="A141">
            <v>1.3219999999999976</v>
          </cell>
          <cell r="B141" t="str">
            <v>304b</v>
          </cell>
          <cell r="C141" t="str">
            <v>PEHD 63</v>
          </cell>
          <cell r="D141" t="str">
            <v>U</v>
          </cell>
          <cell r="E141">
            <v>21</v>
          </cell>
          <cell r="F141">
            <v>28900</v>
          </cell>
          <cell r="G141">
            <v>606900</v>
          </cell>
        </row>
        <row r="142">
          <cell r="A142">
            <v>1.3229999999999975</v>
          </cell>
          <cell r="B142" t="str">
            <v>304c</v>
          </cell>
          <cell r="C142" t="str">
            <v>DN100</v>
          </cell>
          <cell r="D142" t="str">
            <v>U</v>
          </cell>
          <cell r="E142">
            <v>2</v>
          </cell>
          <cell r="F142">
            <v>25200</v>
          </cell>
          <cell r="G142">
            <v>50400</v>
          </cell>
        </row>
        <row r="143">
          <cell r="A143">
            <v>1.3239999999999974</v>
          </cell>
          <cell r="B143" t="str">
            <v>304d</v>
          </cell>
          <cell r="C143" t="str">
            <v>DN150</v>
          </cell>
          <cell r="D143" t="str">
            <v>U</v>
          </cell>
          <cell r="E143">
            <v>3</v>
          </cell>
          <cell r="F143">
            <v>32800</v>
          </cell>
          <cell r="G143">
            <v>98400</v>
          </cell>
        </row>
        <row r="144">
          <cell r="A144">
            <v>1.3249999999999973</v>
          </cell>
          <cell r="B144" t="str">
            <v>304e</v>
          </cell>
          <cell r="C144" t="str">
            <v>DN200</v>
          </cell>
          <cell r="D144" t="str">
            <v>U</v>
          </cell>
          <cell r="E144">
            <v>1</v>
          </cell>
          <cell r="F144">
            <v>48200</v>
          </cell>
          <cell r="G144">
            <v>48200</v>
          </cell>
        </row>
        <row r="145">
          <cell r="A145">
            <v>1.3259999999999972</v>
          </cell>
          <cell r="B145">
            <v>305</v>
          </cell>
          <cell r="C145" t="str">
            <v>F + P Poteau Incendie</v>
          </cell>
          <cell r="D145" t="str">
            <v>U</v>
          </cell>
          <cell r="E145">
            <v>7</v>
          </cell>
          <cell r="F145">
            <v>597000</v>
          </cell>
          <cell r="G145">
            <v>4179000</v>
          </cell>
        </row>
        <row r="146">
          <cell r="A146">
            <v>1.3269999999999971</v>
          </cell>
          <cell r="B146">
            <v>306</v>
          </cell>
          <cell r="C146" t="str">
            <v>Déconnexion et reconnexion d'un PI existant</v>
          </cell>
          <cell r="D146" t="str">
            <v>U</v>
          </cell>
          <cell r="E146">
            <v>6</v>
          </cell>
          <cell r="F146">
            <v>468000</v>
          </cell>
          <cell r="G146">
            <v>2808000</v>
          </cell>
        </row>
        <row r="147">
          <cell r="A147">
            <v>1.327999999999997</v>
          </cell>
          <cell r="B147">
            <v>307</v>
          </cell>
          <cell r="C147" t="str">
            <v>Déconnexion et dépose d'un PI</v>
          </cell>
          <cell r="D147" t="str">
            <v>U</v>
          </cell>
          <cell r="E147">
            <v>2</v>
          </cell>
          <cell r="F147">
            <v>89100</v>
          </cell>
          <cell r="G147">
            <v>178200</v>
          </cell>
        </row>
        <row r="148">
          <cell r="A148">
            <v>1.3289999999999969</v>
          </cell>
          <cell r="B148">
            <v>308</v>
          </cell>
          <cell r="C148" t="str">
            <v>F + P Ventouse simple avec regard et tampon fonte D400</v>
          </cell>
          <cell r="D148" t="str">
            <v>U</v>
          </cell>
          <cell r="E148">
            <v>7</v>
          </cell>
          <cell r="F148">
            <v>175000</v>
          </cell>
          <cell r="G148">
            <v>1225000</v>
          </cell>
        </row>
        <row r="149">
          <cell r="A149">
            <v>1.3299999999999967</v>
          </cell>
          <cell r="B149">
            <v>309</v>
          </cell>
          <cell r="C149" t="str">
            <v>F + P Ventouse triple avec regard et tampon fonte D400</v>
          </cell>
          <cell r="D149" t="str">
            <v>U</v>
          </cell>
          <cell r="E149">
            <v>2</v>
          </cell>
          <cell r="F149">
            <v>231000</v>
          </cell>
          <cell r="G149">
            <v>462000</v>
          </cell>
        </row>
        <row r="150">
          <cell r="A150">
            <v>1.3309999999999966</v>
          </cell>
          <cell r="B150">
            <v>310</v>
          </cell>
          <cell r="C150" t="str">
            <v xml:space="preserve">F+P d'une purge d'air manuelle  </v>
          </cell>
          <cell r="E150">
            <v>0</v>
          </cell>
          <cell r="G150">
            <v>0</v>
          </cell>
        </row>
        <row r="151">
          <cell r="A151">
            <v>1.3319999999999965</v>
          </cell>
          <cell r="B151" t="str">
            <v>310a</v>
          </cell>
          <cell r="C151" t="str">
            <v>sur tuyau PE25</v>
          </cell>
          <cell r="D151" t="str">
            <v>U</v>
          </cell>
          <cell r="E151">
            <v>10</v>
          </cell>
          <cell r="F151">
            <v>14400</v>
          </cell>
          <cell r="G151">
            <v>144000</v>
          </cell>
        </row>
        <row r="152">
          <cell r="A152">
            <v>1.3329999999999964</v>
          </cell>
          <cell r="B152" t="str">
            <v>310b</v>
          </cell>
          <cell r="C152" t="str">
            <v>sur tuyau PE63</v>
          </cell>
          <cell r="D152" t="str">
            <v>U</v>
          </cell>
          <cell r="E152">
            <v>10</v>
          </cell>
          <cell r="F152">
            <v>14600</v>
          </cell>
          <cell r="G152">
            <v>146000</v>
          </cell>
        </row>
        <row r="153">
          <cell r="A153">
            <v>1.3339999999999963</v>
          </cell>
          <cell r="B153" t="str">
            <v>310c</v>
          </cell>
          <cell r="C153" t="str">
            <v>sur tuyau PVC110</v>
          </cell>
          <cell r="D153" t="str">
            <v>U</v>
          </cell>
          <cell r="E153">
            <v>1</v>
          </cell>
          <cell r="F153">
            <v>13800</v>
          </cell>
          <cell r="G153">
            <v>13800</v>
          </cell>
        </row>
        <row r="154">
          <cell r="A154">
            <v>1.3349999999999962</v>
          </cell>
          <cell r="B154">
            <v>311</v>
          </cell>
          <cell r="C154" t="str">
            <v>F+P d'une ventouse simple (sans regard)</v>
          </cell>
          <cell r="D154" t="str">
            <v>U</v>
          </cell>
          <cell r="E154">
            <v>6</v>
          </cell>
          <cell r="F154">
            <v>66500</v>
          </cell>
          <cell r="G154">
            <v>399000</v>
          </cell>
        </row>
        <row r="155">
          <cell r="A155">
            <v>1.3359999999999961</v>
          </cell>
          <cell r="B155">
            <v>312</v>
          </cell>
          <cell r="C155" t="str">
            <v>F+P d'une ventouse triple (sans regard)</v>
          </cell>
          <cell r="D155" t="str">
            <v>U</v>
          </cell>
          <cell r="E155">
            <v>3</v>
          </cell>
          <cell r="F155">
            <v>116000</v>
          </cell>
          <cell r="G155">
            <v>348000</v>
          </cell>
        </row>
        <row r="156">
          <cell r="A156">
            <v>1.336999999999996</v>
          </cell>
          <cell r="B156">
            <v>313</v>
          </cell>
          <cell r="C156" t="str">
            <v>F+ P Vidange  "borgne"</v>
          </cell>
          <cell r="E156">
            <v>0</v>
          </cell>
          <cell r="G156">
            <v>0</v>
          </cell>
        </row>
        <row r="157">
          <cell r="A157">
            <v>1.3379999999999959</v>
          </cell>
          <cell r="B157" t="str">
            <v>313a</v>
          </cell>
          <cell r="C157" t="str">
            <v>PEHD 32</v>
          </cell>
          <cell r="D157" t="str">
            <v>U</v>
          </cell>
          <cell r="E157">
            <v>0</v>
          </cell>
          <cell r="F157">
            <v>78100</v>
          </cell>
          <cell r="G157">
            <v>0</v>
          </cell>
        </row>
        <row r="158">
          <cell r="A158">
            <v>1.3389999999999957</v>
          </cell>
          <cell r="B158" t="str">
            <v>313b</v>
          </cell>
          <cell r="C158" t="str">
            <v>PEHD 63</v>
          </cell>
          <cell r="D158" t="str">
            <v>U</v>
          </cell>
          <cell r="E158">
            <v>17</v>
          </cell>
          <cell r="F158">
            <v>82300</v>
          </cell>
          <cell r="G158">
            <v>1399100</v>
          </cell>
        </row>
        <row r="159">
          <cell r="A159">
            <v>1.3399999999999956</v>
          </cell>
          <cell r="B159" t="str">
            <v>313c</v>
          </cell>
          <cell r="C159" t="str">
            <v>PVC 110</v>
          </cell>
          <cell r="D159" t="str">
            <v>U</v>
          </cell>
          <cell r="E159">
            <v>0</v>
          </cell>
          <cell r="F159">
            <v>98000</v>
          </cell>
          <cell r="G159">
            <v>0</v>
          </cell>
        </row>
        <row r="160">
          <cell r="A160">
            <v>1.3409999999999955</v>
          </cell>
          <cell r="B160" t="str">
            <v>313d</v>
          </cell>
          <cell r="C160" t="str">
            <v>PVC 200</v>
          </cell>
          <cell r="D160" t="str">
            <v>U</v>
          </cell>
          <cell r="E160">
            <v>0</v>
          </cell>
          <cell r="F160">
            <v>100000</v>
          </cell>
          <cell r="G160">
            <v>0</v>
          </cell>
        </row>
        <row r="161">
          <cell r="A161">
            <v>1.3419999999999954</v>
          </cell>
          <cell r="B161">
            <v>314</v>
          </cell>
          <cell r="C161" t="str">
            <v>Vidange avec connexion sur réseau EP existant</v>
          </cell>
          <cell r="E161">
            <v>0</v>
          </cell>
          <cell r="G161">
            <v>0</v>
          </cell>
        </row>
        <row r="162">
          <cell r="A162">
            <v>1.3429999999999953</v>
          </cell>
          <cell r="B162" t="str">
            <v>314a</v>
          </cell>
          <cell r="C162" t="str">
            <v>Vidange DN 100 mm sur réseau AEP DN ≥ 100 mm</v>
          </cell>
          <cell r="D162" t="str">
            <v>U</v>
          </cell>
          <cell r="E162">
            <v>2</v>
          </cell>
          <cell r="F162">
            <v>225000</v>
          </cell>
          <cell r="G162">
            <v>450000</v>
          </cell>
        </row>
        <row r="163">
          <cell r="A163">
            <v>1.3439999999999952</v>
          </cell>
          <cell r="B163" t="str">
            <v>314b</v>
          </cell>
          <cell r="C163" t="str">
            <v>Vidange DN 50 mm sur réseau AEP DN 50 mm</v>
          </cell>
          <cell r="D163" t="str">
            <v>U</v>
          </cell>
          <cell r="E163">
            <v>1</v>
          </cell>
          <cell r="F163">
            <v>130000</v>
          </cell>
          <cell r="G163">
            <v>130000</v>
          </cell>
        </row>
        <row r="164">
          <cell r="A164">
            <v>1.3449999999999951</v>
          </cell>
          <cell r="B164">
            <v>315</v>
          </cell>
          <cell r="C164" t="str">
            <v>Régulateur de pression aval 150 mm et by-pass (Hydrostab)</v>
          </cell>
          <cell r="D164" t="str">
            <v>U</v>
          </cell>
          <cell r="E164">
            <v>1</v>
          </cell>
          <cell r="F164">
            <v>1498000</v>
          </cell>
          <cell r="G164">
            <v>1498000</v>
          </cell>
        </row>
        <row r="165">
          <cell r="A165">
            <v>1.345999999999995</v>
          </cell>
          <cell r="B165">
            <v>316</v>
          </cell>
          <cell r="C165" t="str">
            <v>Réducteur de pression aval (Mobostab)</v>
          </cell>
          <cell r="E165">
            <v>0</v>
          </cell>
          <cell r="G165">
            <v>0</v>
          </cell>
        </row>
        <row r="166">
          <cell r="A166">
            <v>1.3469999999999949</v>
          </cell>
          <cell r="B166" t="str">
            <v>316a</v>
          </cell>
          <cell r="C166" t="str">
            <v xml:space="preserve">DN50 </v>
          </cell>
          <cell r="D166" t="str">
            <v>U</v>
          </cell>
          <cell r="E166">
            <v>4</v>
          </cell>
          <cell r="F166">
            <v>705000</v>
          </cell>
          <cell r="G166">
            <v>2820000</v>
          </cell>
        </row>
        <row r="167">
          <cell r="A167">
            <v>1.3479999999999948</v>
          </cell>
          <cell r="B167" t="str">
            <v>316b</v>
          </cell>
          <cell r="C167" t="str">
            <v xml:space="preserve">DN100 </v>
          </cell>
          <cell r="D167" t="str">
            <v>U</v>
          </cell>
          <cell r="E167">
            <v>2</v>
          </cell>
          <cell r="F167">
            <v>845000</v>
          </cell>
          <cell r="G167">
            <v>1690000</v>
          </cell>
        </row>
        <row r="168">
          <cell r="A168">
            <v>1.3489999999999946</v>
          </cell>
          <cell r="B168">
            <v>317</v>
          </cell>
          <cell r="C168" t="str">
            <v>Déplacement d'un coffret avec compteur (yc by pass ancien)</v>
          </cell>
          <cell r="D168" t="str">
            <v>U</v>
          </cell>
          <cell r="E168">
            <v>81</v>
          </cell>
          <cell r="F168">
            <v>76100</v>
          </cell>
          <cell r="G168">
            <v>6164100</v>
          </cell>
        </row>
        <row r="169">
          <cell r="A169">
            <v>1.3499999999999945</v>
          </cell>
          <cell r="B169">
            <v>318</v>
          </cell>
          <cell r="C169" t="str">
            <v>F+P d'un coffret compteur PEHD avec couvercle plastique</v>
          </cell>
          <cell r="E169">
            <v>0</v>
          </cell>
          <cell r="G169">
            <v>0</v>
          </cell>
        </row>
        <row r="170">
          <cell r="A170">
            <v>1.3509999999999944</v>
          </cell>
          <cell r="B170" t="str">
            <v>318a</v>
          </cell>
          <cell r="C170" t="str">
            <v>Pour compteur jusqu'au DN15</v>
          </cell>
          <cell r="D170" t="str">
            <v>U</v>
          </cell>
          <cell r="E170">
            <v>11</v>
          </cell>
          <cell r="F170">
            <v>18700</v>
          </cell>
          <cell r="G170">
            <v>205700</v>
          </cell>
        </row>
        <row r="171">
          <cell r="A171">
            <v>1.3519999999999943</v>
          </cell>
          <cell r="B171" t="str">
            <v>318b</v>
          </cell>
          <cell r="C171" t="str">
            <v>Pour compteur jusqu'au DN40</v>
          </cell>
          <cell r="D171" t="str">
            <v>U</v>
          </cell>
          <cell r="E171">
            <v>3</v>
          </cell>
          <cell r="F171">
            <v>54600</v>
          </cell>
          <cell r="G171">
            <v>163800</v>
          </cell>
        </row>
        <row r="172">
          <cell r="A172">
            <v>1.3529999999999942</v>
          </cell>
          <cell r="B172">
            <v>319</v>
          </cell>
          <cell r="C172" t="str">
            <v>F+P d'un coffret compteur en façade</v>
          </cell>
          <cell r="D172" t="str">
            <v>U</v>
          </cell>
          <cell r="E172">
            <v>3</v>
          </cell>
          <cell r="F172">
            <v>36100</v>
          </cell>
          <cell r="G172">
            <v>108300</v>
          </cell>
        </row>
        <row r="173">
          <cell r="A173">
            <v>1.3539999999999941</v>
          </cell>
          <cell r="B173">
            <v>320</v>
          </cell>
          <cell r="C173" t="str">
            <v>F+P d'un ensemble compteur DN15</v>
          </cell>
          <cell r="D173" t="str">
            <v>U</v>
          </cell>
          <cell r="E173">
            <v>5</v>
          </cell>
          <cell r="F173">
            <v>49000</v>
          </cell>
          <cell r="G173">
            <v>245000</v>
          </cell>
        </row>
        <row r="174">
          <cell r="A174">
            <v>1.354999999999994</v>
          </cell>
          <cell r="B174">
            <v>321</v>
          </cell>
          <cell r="C174" t="str">
            <v>F+P d'un ensemble compteur DN100</v>
          </cell>
          <cell r="D174" t="str">
            <v>U</v>
          </cell>
          <cell r="E174">
            <v>1</v>
          </cell>
          <cell r="F174">
            <v>306000</v>
          </cell>
          <cell r="G174">
            <v>306000</v>
          </cell>
        </row>
        <row r="175">
          <cell r="A175">
            <v>1.3559999999999939</v>
          </cell>
          <cell r="B175">
            <v>322</v>
          </cell>
          <cell r="C175" t="str">
            <v>F+P d'un tampon fonte B125 avec dalle béton</v>
          </cell>
          <cell r="D175" t="str">
            <v>U</v>
          </cell>
          <cell r="E175">
            <v>35</v>
          </cell>
          <cell r="F175">
            <v>31800</v>
          </cell>
          <cell r="G175">
            <v>1113000</v>
          </cell>
        </row>
        <row r="176">
          <cell r="A176">
            <v>1.3569999999999938</v>
          </cell>
          <cell r="B176">
            <v>323</v>
          </cell>
          <cell r="C176" t="str">
            <v>Rehausse d'un coffret en place</v>
          </cell>
          <cell r="D176" t="str">
            <v>U</v>
          </cell>
          <cell r="E176">
            <v>10</v>
          </cell>
          <cell r="F176">
            <v>17800</v>
          </cell>
          <cell r="G176">
            <v>178000</v>
          </cell>
        </row>
        <row r="177">
          <cell r="A177">
            <v>1.3579999999999937</v>
          </cell>
          <cell r="B177">
            <v>324</v>
          </cell>
          <cell r="C177" t="str">
            <v>F+P pièces de la ligne de comptage</v>
          </cell>
          <cell r="E177">
            <v>0</v>
          </cell>
          <cell r="G177">
            <v>0</v>
          </cell>
        </row>
        <row r="178">
          <cell r="A178">
            <v>1.3589999999999935</v>
          </cell>
          <cell r="B178" t="str">
            <v>324a</v>
          </cell>
          <cell r="C178" t="str">
            <v>Purge</v>
          </cell>
          <cell r="D178" t="str">
            <v>U</v>
          </cell>
          <cell r="E178">
            <v>10</v>
          </cell>
          <cell r="F178">
            <v>3100</v>
          </cell>
          <cell r="G178">
            <v>31000</v>
          </cell>
        </row>
        <row r="179">
          <cell r="A179">
            <v>1.3599999999999934</v>
          </cell>
          <cell r="B179" t="str">
            <v>324b</v>
          </cell>
          <cell r="C179" t="str">
            <v>Filtre</v>
          </cell>
          <cell r="D179" t="str">
            <v>U</v>
          </cell>
          <cell r="E179">
            <v>10</v>
          </cell>
          <cell r="F179">
            <v>1710</v>
          </cell>
          <cell r="G179">
            <v>17100</v>
          </cell>
        </row>
        <row r="180">
          <cell r="A180">
            <v>1.3609999999999933</v>
          </cell>
          <cell r="B180" t="str">
            <v>324c</v>
          </cell>
          <cell r="C180" t="str">
            <v>Vanne</v>
          </cell>
          <cell r="D180" t="str">
            <v>U</v>
          </cell>
          <cell r="E180">
            <v>10</v>
          </cell>
          <cell r="F180">
            <v>3760</v>
          </cell>
          <cell r="G180">
            <v>37600</v>
          </cell>
        </row>
        <row r="181">
          <cell r="A181">
            <v>1.3619999999999932</v>
          </cell>
          <cell r="B181" t="str">
            <v>324d</v>
          </cell>
          <cell r="C181" t="str">
            <v>Pièce de raccord</v>
          </cell>
          <cell r="D181" t="str">
            <v>U</v>
          </cell>
          <cell r="E181">
            <v>10</v>
          </cell>
          <cell r="F181">
            <v>1800</v>
          </cell>
          <cell r="G181">
            <v>18000</v>
          </cell>
        </row>
        <row r="182">
          <cell r="A182">
            <v>1.3629999999999931</v>
          </cell>
          <cell r="B182">
            <v>325</v>
          </cell>
          <cell r="C182" t="str">
            <v>Regard - Prof 1,40m (yc tampon fonte)</v>
          </cell>
          <cell r="E182">
            <v>0</v>
          </cell>
          <cell r="G182">
            <v>0</v>
          </cell>
        </row>
        <row r="183">
          <cell r="A183">
            <v>1.363999999999993</v>
          </cell>
          <cell r="B183" t="str">
            <v>325a</v>
          </cell>
          <cell r="C183" t="str">
            <v>Regard PEHD Ø800 mm avec tampon fonte ouverture 600 mm D400</v>
          </cell>
          <cell r="D183" t="str">
            <v>U</v>
          </cell>
          <cell r="E183">
            <v>2</v>
          </cell>
          <cell r="F183">
            <v>236000</v>
          </cell>
          <cell r="G183">
            <v>472000</v>
          </cell>
        </row>
        <row r="184">
          <cell r="A184">
            <v>1.3649999999999929</v>
          </cell>
          <cell r="B184" t="str">
            <v>325b</v>
          </cell>
          <cell r="C184" t="str">
            <v>Regard PEHD Ø1000 mm avec tampon fonte ouverture 600 mm D400</v>
          </cell>
          <cell r="D184" t="str">
            <v>U</v>
          </cell>
          <cell r="E184">
            <v>3</v>
          </cell>
          <cell r="F184">
            <v>224000</v>
          </cell>
          <cell r="G184">
            <v>672000</v>
          </cell>
        </row>
        <row r="185">
          <cell r="A185">
            <v>1.3659999999999928</v>
          </cell>
          <cell r="B185" t="str">
            <v>325c</v>
          </cell>
          <cell r="C185" t="str">
            <v>Regard béton 1,50 m x 1,00 m - Tampon K2C D400</v>
          </cell>
          <cell r="D185" t="str">
            <v>U</v>
          </cell>
          <cell r="E185">
            <v>2</v>
          </cell>
          <cell r="F185">
            <v>303000</v>
          </cell>
          <cell r="G185">
            <v>606000</v>
          </cell>
        </row>
        <row r="186">
          <cell r="A186">
            <v>1.3669999999999927</v>
          </cell>
          <cell r="B186" t="str">
            <v>325d</v>
          </cell>
          <cell r="C186" t="str">
            <v>Regard PEHD Ø600 mm avec tampon fonte ouverture 600 mm D400</v>
          </cell>
          <cell r="E186">
            <v>0</v>
          </cell>
          <cell r="G186">
            <v>0</v>
          </cell>
        </row>
        <row r="187">
          <cell r="A187">
            <v>1.3679999999999926</v>
          </cell>
          <cell r="E187">
            <v>0</v>
          </cell>
          <cell r="G187">
            <v>0</v>
          </cell>
        </row>
        <row r="188">
          <cell r="A188">
            <v>1.3689999999999924</v>
          </cell>
          <cell r="E188">
            <v>0</v>
          </cell>
          <cell r="G188">
            <v>0</v>
          </cell>
        </row>
        <row r="189">
          <cell r="A189">
            <v>1.3699999999999923</v>
          </cell>
          <cell r="E189">
            <v>0</v>
          </cell>
          <cell r="G189">
            <v>0</v>
          </cell>
        </row>
        <row r="190">
          <cell r="C190">
            <v>300</v>
          </cell>
          <cell r="G190">
            <v>33585390</v>
          </cell>
        </row>
        <row r="191">
          <cell r="A191">
            <v>1.4</v>
          </cell>
          <cell r="B191">
            <v>500</v>
          </cell>
          <cell r="C191" t="str">
            <v>Travaux de chaussée</v>
          </cell>
          <cell r="G191">
            <v>0</v>
          </cell>
        </row>
        <row r="192">
          <cell r="A192">
            <v>1.4009999999999998</v>
          </cell>
          <cell r="B192">
            <v>501</v>
          </cell>
          <cell r="C192" t="str">
            <v>Démolition et réfection de surfaces</v>
          </cell>
          <cell r="E192">
            <v>0</v>
          </cell>
          <cell r="G192">
            <v>0</v>
          </cell>
        </row>
        <row r="193">
          <cell r="A193">
            <v>1.4019999999999997</v>
          </cell>
          <cell r="B193" t="str">
            <v>501a</v>
          </cell>
          <cell r="C193" t="str">
            <v>GB/BB</v>
          </cell>
          <cell r="D193" t="str">
            <v>m2</v>
          </cell>
          <cell r="E193">
            <v>500</v>
          </cell>
          <cell r="F193">
            <v>16400</v>
          </cell>
          <cell r="G193">
            <v>8200000</v>
          </cell>
        </row>
        <row r="194">
          <cell r="A194">
            <v>1.4029999999999996</v>
          </cell>
          <cell r="B194" t="str">
            <v>501b</v>
          </cell>
          <cell r="C194" t="str">
            <v>GNT/BB</v>
          </cell>
          <cell r="D194" t="str">
            <v>m2</v>
          </cell>
          <cell r="E194">
            <v>2350</v>
          </cell>
          <cell r="F194">
            <v>8680</v>
          </cell>
          <cell r="G194">
            <v>20398000</v>
          </cell>
        </row>
        <row r="195">
          <cell r="A195">
            <v>1.4039999999999995</v>
          </cell>
          <cell r="B195" t="str">
            <v>501c</v>
          </cell>
          <cell r="C195" t="str">
            <v>GNT</v>
          </cell>
          <cell r="D195" t="str">
            <v>m2</v>
          </cell>
          <cell r="E195">
            <v>400</v>
          </cell>
          <cell r="F195">
            <v>2150</v>
          </cell>
          <cell r="G195">
            <v>860000</v>
          </cell>
        </row>
        <row r="196">
          <cell r="A196">
            <v>1.4049999999999994</v>
          </cell>
          <cell r="B196" t="str">
            <v>501d</v>
          </cell>
          <cell r="C196" t="str">
            <v xml:space="preserve">Gravillons </v>
          </cell>
          <cell r="D196" t="str">
            <v>m2</v>
          </cell>
          <cell r="E196">
            <v>0</v>
          </cell>
          <cell r="F196">
            <v>1810</v>
          </cell>
          <cell r="G196">
            <v>0</v>
          </cell>
        </row>
        <row r="197">
          <cell r="A197">
            <v>1.4059999999999993</v>
          </cell>
          <cell r="B197" t="str">
            <v>501e</v>
          </cell>
          <cell r="C197" t="str">
            <v>Béton</v>
          </cell>
          <cell r="D197" t="str">
            <v>m2</v>
          </cell>
          <cell r="E197">
            <v>15</v>
          </cell>
          <cell r="F197">
            <v>12600</v>
          </cell>
          <cell r="G197">
            <v>189000</v>
          </cell>
        </row>
        <row r="198">
          <cell r="A198">
            <v>1.4069999999999991</v>
          </cell>
          <cell r="B198" t="str">
            <v>501f</v>
          </cell>
          <cell r="C198" t="str">
            <v>Gravier</v>
          </cell>
          <cell r="D198" t="str">
            <v>m2</v>
          </cell>
          <cell r="E198">
            <v>39.6</v>
          </cell>
          <cell r="F198">
            <v>2810</v>
          </cell>
          <cell r="G198">
            <v>111276</v>
          </cell>
        </row>
        <row r="199">
          <cell r="A199">
            <v>1.407999999999999</v>
          </cell>
          <cell r="B199" t="str">
            <v>501g</v>
          </cell>
          <cell r="C199" t="str">
            <v xml:space="preserve">Terre </v>
          </cell>
          <cell r="D199" t="str">
            <v>m2</v>
          </cell>
          <cell r="E199">
            <v>241.2</v>
          </cell>
          <cell r="F199">
            <v>1260</v>
          </cell>
          <cell r="G199">
            <v>303912</v>
          </cell>
        </row>
        <row r="200">
          <cell r="A200">
            <v>1.4089999999999989</v>
          </cell>
          <cell r="B200" t="str">
            <v>501h</v>
          </cell>
          <cell r="C200" t="str">
            <v>Piste hippordrome</v>
          </cell>
          <cell r="D200" t="str">
            <v>m2</v>
          </cell>
          <cell r="E200">
            <v>157</v>
          </cell>
          <cell r="F200">
            <v>1530</v>
          </cell>
          <cell r="G200">
            <v>240210</v>
          </cell>
        </row>
        <row r="201">
          <cell r="A201">
            <v>1.4099999999999988</v>
          </cell>
          <cell r="B201" t="str">
            <v>501i</v>
          </cell>
          <cell r="C201" t="str">
            <v>Réfection provisoire BB</v>
          </cell>
          <cell r="D201" t="str">
            <v>m2</v>
          </cell>
          <cell r="E201">
            <v>1300</v>
          </cell>
          <cell r="F201">
            <v>2690</v>
          </cell>
          <cell r="G201">
            <v>3497000</v>
          </cell>
        </row>
        <row r="202">
          <cell r="A202">
            <v>1.4109999999999987</v>
          </cell>
          <cell r="B202" t="str">
            <v>501j</v>
          </cell>
          <cell r="C202" t="str">
            <v>Réfection provisoire GB</v>
          </cell>
          <cell r="D202" t="str">
            <v>m2</v>
          </cell>
          <cell r="E202">
            <v>150</v>
          </cell>
          <cell r="F202">
            <v>10900</v>
          </cell>
          <cell r="G202">
            <v>1635000</v>
          </cell>
        </row>
        <row r="203">
          <cell r="A203">
            <v>1.4119999999999986</v>
          </cell>
          <cell r="E203">
            <v>0</v>
          </cell>
          <cell r="G203">
            <v>0</v>
          </cell>
        </row>
        <row r="204">
          <cell r="A204">
            <v>1.4129999999999985</v>
          </cell>
          <cell r="E204">
            <v>0</v>
          </cell>
          <cell r="G204">
            <v>0</v>
          </cell>
        </row>
        <row r="205">
          <cell r="A205">
            <v>1.4139999999999984</v>
          </cell>
          <cell r="E205">
            <v>0</v>
          </cell>
          <cell r="G205">
            <v>0</v>
          </cell>
        </row>
        <row r="206">
          <cell r="A206">
            <v>1.4149999999999983</v>
          </cell>
          <cell r="E206">
            <v>0</v>
          </cell>
          <cell r="G206">
            <v>0</v>
          </cell>
        </row>
        <row r="207">
          <cell r="A207">
            <v>1.4159999999999981</v>
          </cell>
          <cell r="E207">
            <v>0</v>
          </cell>
          <cell r="G207">
            <v>0</v>
          </cell>
        </row>
        <row r="208">
          <cell r="A208">
            <v>1.416999999999998</v>
          </cell>
          <cell r="E208">
            <v>0</v>
          </cell>
          <cell r="G208">
            <v>0</v>
          </cell>
        </row>
        <row r="209">
          <cell r="A209">
            <v>1.4179999999999979</v>
          </cell>
          <cell r="E209">
            <v>0</v>
          </cell>
          <cell r="G209">
            <v>0</v>
          </cell>
        </row>
        <row r="210">
          <cell r="A210">
            <v>1.4189999999999978</v>
          </cell>
          <cell r="E210">
            <v>0</v>
          </cell>
          <cell r="G210">
            <v>0</v>
          </cell>
        </row>
        <row r="211">
          <cell r="A211">
            <v>1.4199999999999977</v>
          </cell>
          <cell r="E211">
            <v>0</v>
          </cell>
          <cell r="G211">
            <v>0</v>
          </cell>
        </row>
        <row r="212">
          <cell r="C212">
            <v>500</v>
          </cell>
          <cell r="G212">
            <v>35434398</v>
          </cell>
        </row>
        <row r="213">
          <cell r="A213">
            <v>1.5</v>
          </cell>
          <cell r="B213">
            <v>600</v>
          </cell>
          <cell r="C213" t="str">
            <v>Postes de prix annexes</v>
          </cell>
          <cell r="G213">
            <v>0</v>
          </cell>
        </row>
        <row r="214">
          <cell r="A214">
            <v>1.5009999999999999</v>
          </cell>
          <cell r="B214">
            <v>601</v>
          </cell>
          <cell r="C214" t="str">
            <v>Déplacement compteur DN100 Domaine LABBE</v>
          </cell>
          <cell r="D214" t="str">
            <v>Fft</v>
          </cell>
          <cell r="F214">
            <v>743000</v>
          </cell>
          <cell r="G214">
            <v>0</v>
          </cell>
        </row>
        <row r="215">
          <cell r="A215">
            <v>1.5019999999999998</v>
          </cell>
          <cell r="B215">
            <v>602</v>
          </cell>
          <cell r="C215" t="str">
            <v xml:space="preserve">Déplacement du compteur Zimmer </v>
          </cell>
          <cell r="D215" t="str">
            <v>Fft</v>
          </cell>
          <cell r="E215">
            <v>1</v>
          </cell>
          <cell r="F215">
            <v>851000</v>
          </cell>
          <cell r="G215">
            <v>851000</v>
          </cell>
        </row>
        <row r="216">
          <cell r="A216">
            <v>1.5029999999999997</v>
          </cell>
          <cell r="B216">
            <v>603</v>
          </cell>
          <cell r="C216" t="str">
            <v>Mobilisation d'une équipe pour travaux de nuit</v>
          </cell>
          <cell r="D216" t="str">
            <v>Nuit</v>
          </cell>
          <cell r="E216">
            <v>40</v>
          </cell>
          <cell r="F216">
            <v>316000</v>
          </cell>
          <cell r="G216">
            <v>12640000</v>
          </cell>
        </row>
        <row r="217">
          <cell r="A217">
            <v>1.5039999999999996</v>
          </cell>
          <cell r="E217">
            <v>0</v>
          </cell>
          <cell r="G217">
            <v>0</v>
          </cell>
        </row>
        <row r="218">
          <cell r="A218">
            <v>1.5049999999999994</v>
          </cell>
          <cell r="E218">
            <v>0</v>
          </cell>
          <cell r="G218">
            <v>0</v>
          </cell>
        </row>
        <row r="219">
          <cell r="A219">
            <v>1.5059999999999993</v>
          </cell>
          <cell r="E219">
            <v>0</v>
          </cell>
          <cell r="G219">
            <v>0</v>
          </cell>
        </row>
        <row r="220">
          <cell r="A220">
            <v>1.5069999999999992</v>
          </cell>
          <cell r="E220">
            <v>0</v>
          </cell>
          <cell r="G220">
            <v>0</v>
          </cell>
        </row>
        <row r="221">
          <cell r="A221">
            <v>1.5079999999999991</v>
          </cell>
          <cell r="E221">
            <v>0</v>
          </cell>
          <cell r="G221">
            <v>0</v>
          </cell>
        </row>
        <row r="222">
          <cell r="A222">
            <v>1.508999999999999</v>
          </cell>
          <cell r="E222">
            <v>0</v>
          </cell>
          <cell r="G222">
            <v>0</v>
          </cell>
        </row>
        <row r="223">
          <cell r="A223">
            <v>1.5099999999999989</v>
          </cell>
          <cell r="E223">
            <v>0</v>
          </cell>
          <cell r="G223">
            <v>0</v>
          </cell>
        </row>
        <row r="224">
          <cell r="A224">
            <v>1.5109999999999988</v>
          </cell>
          <cell r="E224">
            <v>0</v>
          </cell>
          <cell r="G224">
            <v>0</v>
          </cell>
        </row>
        <row r="225">
          <cell r="A225">
            <v>1.5119999999999987</v>
          </cell>
          <cell r="E225">
            <v>0</v>
          </cell>
          <cell r="G225">
            <v>0</v>
          </cell>
        </row>
        <row r="226">
          <cell r="A226">
            <v>1.5129999999999986</v>
          </cell>
          <cell r="E226">
            <v>0</v>
          </cell>
          <cell r="G226">
            <v>0</v>
          </cell>
        </row>
        <row r="227">
          <cell r="A227">
            <v>1.5139999999999985</v>
          </cell>
          <cell r="E227">
            <v>0</v>
          </cell>
          <cell r="G227">
            <v>0</v>
          </cell>
        </row>
        <row r="228">
          <cell r="A228">
            <v>1.5149999999999983</v>
          </cell>
          <cell r="E228">
            <v>0</v>
          </cell>
          <cell r="G228">
            <v>0</v>
          </cell>
        </row>
        <row r="229">
          <cell r="A229">
            <v>1.5159999999999982</v>
          </cell>
          <cell r="E229">
            <v>0</v>
          </cell>
          <cell r="G229">
            <v>0</v>
          </cell>
        </row>
        <row r="230">
          <cell r="A230">
            <v>1.5169999999999981</v>
          </cell>
          <cell r="E230">
            <v>0</v>
          </cell>
          <cell r="G230">
            <v>0</v>
          </cell>
        </row>
        <row r="231">
          <cell r="A231">
            <v>1.517999999999998</v>
          </cell>
          <cell r="E231">
            <v>0</v>
          </cell>
          <cell r="G231">
            <v>0</v>
          </cell>
        </row>
        <row r="232">
          <cell r="A232">
            <v>1.5189999999999979</v>
          </cell>
          <cell r="E232">
            <v>0</v>
          </cell>
          <cell r="G232">
            <v>0</v>
          </cell>
        </row>
        <row r="233">
          <cell r="A233">
            <v>1.5199999999999978</v>
          </cell>
          <cell r="E233">
            <v>0</v>
          </cell>
          <cell r="G233">
            <v>0</v>
          </cell>
        </row>
        <row r="234">
          <cell r="C234">
            <v>600</v>
          </cell>
          <cell r="G234">
            <v>13491000</v>
          </cell>
        </row>
        <row r="235">
          <cell r="A235">
            <v>1.6</v>
          </cell>
          <cell r="G235">
            <v>0</v>
          </cell>
        </row>
        <row r="236">
          <cell r="A236">
            <v>1.601</v>
          </cell>
          <cell r="E236">
            <v>0</v>
          </cell>
          <cell r="G236">
            <v>0</v>
          </cell>
        </row>
        <row r="237">
          <cell r="A237">
            <v>1.6019999999999999</v>
          </cell>
          <cell r="E237">
            <v>0</v>
          </cell>
          <cell r="G237">
            <v>0</v>
          </cell>
        </row>
        <row r="238">
          <cell r="A238">
            <v>1.6029999999999998</v>
          </cell>
          <cell r="E238">
            <v>0</v>
          </cell>
          <cell r="G238">
            <v>0</v>
          </cell>
        </row>
        <row r="239">
          <cell r="A239">
            <v>1.6039999999999996</v>
          </cell>
          <cell r="E239">
            <v>0</v>
          </cell>
          <cell r="G239">
            <v>0</v>
          </cell>
        </row>
        <row r="240">
          <cell r="A240">
            <v>1.6049999999999995</v>
          </cell>
          <cell r="E240">
            <v>0</v>
          </cell>
          <cell r="G240">
            <v>0</v>
          </cell>
        </row>
        <row r="241">
          <cell r="A241">
            <v>1.6059999999999994</v>
          </cell>
          <cell r="E241">
            <v>0</v>
          </cell>
          <cell r="G241">
            <v>0</v>
          </cell>
        </row>
        <row r="242">
          <cell r="A242">
            <v>1.6069999999999993</v>
          </cell>
          <cell r="E242">
            <v>0</v>
          </cell>
          <cell r="G242">
            <v>0</v>
          </cell>
        </row>
        <row r="243">
          <cell r="A243">
            <v>1.6079999999999992</v>
          </cell>
          <cell r="E243">
            <v>0</v>
          </cell>
          <cell r="G243">
            <v>0</v>
          </cell>
        </row>
        <row r="244">
          <cell r="A244">
            <v>1.6089999999999991</v>
          </cell>
          <cell r="E244">
            <v>0</v>
          </cell>
          <cell r="G244">
            <v>0</v>
          </cell>
        </row>
        <row r="245">
          <cell r="A245">
            <v>1.609999999999999</v>
          </cell>
          <cell r="E245">
            <v>0</v>
          </cell>
          <cell r="G245">
            <v>0</v>
          </cell>
        </row>
        <row r="246">
          <cell r="A246">
            <v>1.6109999999999989</v>
          </cell>
          <cell r="E246">
            <v>0</v>
          </cell>
          <cell r="G246">
            <v>0</v>
          </cell>
        </row>
        <row r="247">
          <cell r="A247">
            <v>1.6119999999999988</v>
          </cell>
          <cell r="E247">
            <v>0</v>
          </cell>
          <cell r="G247">
            <v>0</v>
          </cell>
        </row>
        <row r="248">
          <cell r="A248">
            <v>1.6129999999999987</v>
          </cell>
          <cell r="E248">
            <v>0</v>
          </cell>
          <cell r="G248">
            <v>0</v>
          </cell>
        </row>
        <row r="249">
          <cell r="A249">
            <v>1.6139999999999985</v>
          </cell>
          <cell r="E249">
            <v>0</v>
          </cell>
          <cell r="G249">
            <v>0</v>
          </cell>
        </row>
        <row r="250">
          <cell r="A250">
            <v>1.6149999999999984</v>
          </cell>
          <cell r="E250">
            <v>0</v>
          </cell>
          <cell r="G250">
            <v>0</v>
          </cell>
        </row>
        <row r="251">
          <cell r="A251">
            <v>1.6159999999999983</v>
          </cell>
          <cell r="E251">
            <v>0</v>
          </cell>
          <cell r="G251">
            <v>0</v>
          </cell>
        </row>
        <row r="252">
          <cell r="A252">
            <v>1.6169999999999982</v>
          </cell>
          <cell r="E252">
            <v>0</v>
          </cell>
          <cell r="G252">
            <v>0</v>
          </cell>
        </row>
        <row r="253">
          <cell r="A253">
            <v>1.6179999999999981</v>
          </cell>
          <cell r="E253">
            <v>0</v>
          </cell>
          <cell r="G253">
            <v>0</v>
          </cell>
        </row>
        <row r="254">
          <cell r="A254">
            <v>1.618999999999998</v>
          </cell>
          <cell r="E254">
            <v>0</v>
          </cell>
          <cell r="G254">
            <v>0</v>
          </cell>
        </row>
        <row r="255">
          <cell r="A255">
            <v>1.6199999999999979</v>
          </cell>
          <cell r="E255">
            <v>0</v>
          </cell>
          <cell r="G255">
            <v>0</v>
          </cell>
        </row>
        <row r="256">
          <cell r="C256">
            <v>0</v>
          </cell>
          <cell r="G256">
            <v>0</v>
          </cell>
        </row>
        <row r="257">
          <cell r="A257">
            <v>1.7</v>
          </cell>
          <cell r="G257">
            <v>0</v>
          </cell>
        </row>
        <row r="258">
          <cell r="A258">
            <v>1.7009999999999998</v>
          </cell>
          <cell r="G258">
            <v>0</v>
          </cell>
        </row>
        <row r="259">
          <cell r="A259">
            <v>1.7019999999999997</v>
          </cell>
          <cell r="E259">
            <v>0</v>
          </cell>
          <cell r="G259">
            <v>0</v>
          </cell>
        </row>
        <row r="260">
          <cell r="A260">
            <v>1.7029999999999996</v>
          </cell>
          <cell r="E260">
            <v>0</v>
          </cell>
          <cell r="G260">
            <v>0</v>
          </cell>
        </row>
        <row r="261">
          <cell r="A261">
            <v>1.7039999999999995</v>
          </cell>
          <cell r="E261">
            <v>0</v>
          </cell>
          <cell r="G261">
            <v>0</v>
          </cell>
        </row>
        <row r="262">
          <cell r="A262">
            <v>1.7049999999999994</v>
          </cell>
          <cell r="E262">
            <v>0</v>
          </cell>
          <cell r="G262">
            <v>0</v>
          </cell>
        </row>
        <row r="263">
          <cell r="A263">
            <v>1.7059999999999993</v>
          </cell>
          <cell r="E263">
            <v>0</v>
          </cell>
          <cell r="G263">
            <v>0</v>
          </cell>
        </row>
        <row r="264">
          <cell r="A264">
            <v>1.7069999999999992</v>
          </cell>
          <cell r="E264">
            <v>0</v>
          </cell>
          <cell r="G264">
            <v>0</v>
          </cell>
        </row>
        <row r="265">
          <cell r="A265">
            <v>1.7079999999999991</v>
          </cell>
          <cell r="E265">
            <v>0</v>
          </cell>
          <cell r="G265">
            <v>0</v>
          </cell>
        </row>
        <row r="266">
          <cell r="A266">
            <v>1.708999999999999</v>
          </cell>
          <cell r="E266">
            <v>0</v>
          </cell>
          <cell r="G266">
            <v>0</v>
          </cell>
        </row>
        <row r="267">
          <cell r="A267">
            <v>1.7099999999999989</v>
          </cell>
          <cell r="E267">
            <v>0</v>
          </cell>
          <cell r="G267">
            <v>0</v>
          </cell>
        </row>
        <row r="268">
          <cell r="A268">
            <v>1.7109999999999987</v>
          </cell>
          <cell r="E268">
            <v>0</v>
          </cell>
          <cell r="G268">
            <v>0</v>
          </cell>
        </row>
        <row r="269">
          <cell r="A269">
            <v>1.7119999999999986</v>
          </cell>
          <cell r="E269">
            <v>0</v>
          </cell>
          <cell r="G269">
            <v>0</v>
          </cell>
        </row>
        <row r="270">
          <cell r="A270">
            <v>1.7129999999999985</v>
          </cell>
          <cell r="E270">
            <v>0</v>
          </cell>
          <cell r="G270">
            <v>0</v>
          </cell>
        </row>
        <row r="271">
          <cell r="A271">
            <v>1.7139999999999984</v>
          </cell>
          <cell r="E271">
            <v>0</v>
          </cell>
          <cell r="G271">
            <v>0</v>
          </cell>
        </row>
        <row r="272">
          <cell r="A272">
            <v>1.7149999999999983</v>
          </cell>
          <cell r="E272">
            <v>0</v>
          </cell>
          <cell r="G272">
            <v>0</v>
          </cell>
        </row>
        <row r="273">
          <cell r="A273">
            <v>1.7159999999999982</v>
          </cell>
          <cell r="E273">
            <v>0</v>
          </cell>
          <cell r="G273">
            <v>0</v>
          </cell>
        </row>
        <row r="274">
          <cell r="A274">
            <v>1.7169999999999981</v>
          </cell>
          <cell r="E274">
            <v>0</v>
          </cell>
          <cell r="G274">
            <v>0</v>
          </cell>
        </row>
        <row r="275">
          <cell r="A275">
            <v>1.717999999999998</v>
          </cell>
          <cell r="E275">
            <v>0</v>
          </cell>
          <cell r="G275">
            <v>0</v>
          </cell>
        </row>
        <row r="276">
          <cell r="A276">
            <v>1.7189999999999979</v>
          </cell>
          <cell r="E276">
            <v>0</v>
          </cell>
          <cell r="G276">
            <v>0</v>
          </cell>
        </row>
        <row r="277">
          <cell r="A277">
            <v>1.7199999999999978</v>
          </cell>
          <cell r="E277">
            <v>0</v>
          </cell>
          <cell r="G277">
            <v>0</v>
          </cell>
        </row>
        <row r="278">
          <cell r="C278">
            <v>0</v>
          </cell>
          <cell r="G278">
            <v>0</v>
          </cell>
        </row>
        <row r="279">
          <cell r="A279">
            <v>1.8</v>
          </cell>
          <cell r="G279">
            <v>0</v>
          </cell>
        </row>
        <row r="280">
          <cell r="A280">
            <v>1.8009999999999999</v>
          </cell>
          <cell r="E280">
            <v>0</v>
          </cell>
          <cell r="G280">
            <v>0</v>
          </cell>
        </row>
        <row r="281">
          <cell r="A281">
            <v>1.8019999999999998</v>
          </cell>
          <cell r="E281">
            <v>0</v>
          </cell>
          <cell r="G281">
            <v>0</v>
          </cell>
        </row>
        <row r="282">
          <cell r="A282">
            <v>1.8029999999999997</v>
          </cell>
          <cell r="E282">
            <v>0</v>
          </cell>
          <cell r="G282">
            <v>0</v>
          </cell>
        </row>
        <row r="283">
          <cell r="A283">
            <v>1.8039999999999996</v>
          </cell>
          <cell r="E283">
            <v>0</v>
          </cell>
          <cell r="G283">
            <v>0</v>
          </cell>
        </row>
        <row r="284">
          <cell r="A284">
            <v>1.8049999999999995</v>
          </cell>
          <cell r="E284">
            <v>0</v>
          </cell>
          <cell r="G284">
            <v>0</v>
          </cell>
        </row>
        <row r="285">
          <cell r="A285">
            <v>1.8059999999999994</v>
          </cell>
          <cell r="E285">
            <v>0</v>
          </cell>
          <cell r="G285">
            <v>0</v>
          </cell>
        </row>
        <row r="286">
          <cell r="A286">
            <v>1.8069999999999993</v>
          </cell>
          <cell r="E286">
            <v>0</v>
          </cell>
          <cell r="G286">
            <v>0</v>
          </cell>
        </row>
        <row r="287">
          <cell r="A287">
            <v>1.8079999999999992</v>
          </cell>
          <cell r="E287">
            <v>0</v>
          </cell>
          <cell r="G287">
            <v>0</v>
          </cell>
        </row>
        <row r="288">
          <cell r="A288">
            <v>1.8089999999999991</v>
          </cell>
          <cell r="E288">
            <v>0</v>
          </cell>
          <cell r="G288">
            <v>0</v>
          </cell>
        </row>
        <row r="289">
          <cell r="A289">
            <v>1.8099999999999989</v>
          </cell>
          <cell r="E289">
            <v>0</v>
          </cell>
          <cell r="G289">
            <v>0</v>
          </cell>
        </row>
        <row r="290">
          <cell r="A290">
            <v>1.8109999999999988</v>
          </cell>
          <cell r="E290">
            <v>0</v>
          </cell>
          <cell r="G290">
            <v>0</v>
          </cell>
        </row>
        <row r="291">
          <cell r="A291">
            <v>1.8119999999999987</v>
          </cell>
          <cell r="E291">
            <v>0</v>
          </cell>
          <cell r="G291">
            <v>0</v>
          </cell>
        </row>
        <row r="292">
          <cell r="A292">
            <v>1.8129999999999986</v>
          </cell>
          <cell r="E292">
            <v>0</v>
          </cell>
          <cell r="G292">
            <v>0</v>
          </cell>
        </row>
        <row r="293">
          <cell r="A293">
            <v>1.8139999999999985</v>
          </cell>
          <cell r="E293">
            <v>0</v>
          </cell>
          <cell r="G293">
            <v>0</v>
          </cell>
        </row>
        <row r="294">
          <cell r="A294">
            <v>1.8149999999999984</v>
          </cell>
          <cell r="E294">
            <v>0</v>
          </cell>
          <cell r="G294">
            <v>0</v>
          </cell>
        </row>
        <row r="295">
          <cell r="A295">
            <v>1.8159999999999983</v>
          </cell>
          <cell r="E295">
            <v>0</v>
          </cell>
          <cell r="G295">
            <v>0</v>
          </cell>
        </row>
        <row r="296">
          <cell r="A296">
            <v>1.8169999999999982</v>
          </cell>
          <cell r="E296">
            <v>0</v>
          </cell>
          <cell r="G296">
            <v>0</v>
          </cell>
        </row>
        <row r="297">
          <cell r="A297">
            <v>1.8179999999999981</v>
          </cell>
          <cell r="E297">
            <v>0</v>
          </cell>
          <cell r="G297">
            <v>0</v>
          </cell>
        </row>
        <row r="298">
          <cell r="A298">
            <v>1.818999999999998</v>
          </cell>
          <cell r="E298">
            <v>0</v>
          </cell>
          <cell r="G298">
            <v>0</v>
          </cell>
        </row>
        <row r="299">
          <cell r="A299">
            <v>1.8199999999999978</v>
          </cell>
          <cell r="E299">
            <v>0</v>
          </cell>
          <cell r="G299">
            <v>0</v>
          </cell>
        </row>
        <row r="300">
          <cell r="A300">
            <v>1.8209999999999977</v>
          </cell>
          <cell r="E300">
            <v>0</v>
          </cell>
          <cell r="G300">
            <v>0</v>
          </cell>
        </row>
        <row r="301">
          <cell r="A301">
            <v>1.8219999999999976</v>
          </cell>
          <cell r="E301">
            <v>0</v>
          </cell>
          <cell r="G301">
            <v>0</v>
          </cell>
        </row>
        <row r="302">
          <cell r="A302">
            <v>1.8229999999999975</v>
          </cell>
          <cell r="E302">
            <v>0</v>
          </cell>
          <cell r="G302">
            <v>0</v>
          </cell>
        </row>
        <row r="303">
          <cell r="A303">
            <v>1.8239999999999974</v>
          </cell>
          <cell r="E303">
            <v>0</v>
          </cell>
          <cell r="G303">
            <v>0</v>
          </cell>
        </row>
        <row r="304">
          <cell r="A304">
            <v>1.8249999999999973</v>
          </cell>
          <cell r="E304">
            <v>0</v>
          </cell>
          <cell r="G304">
            <v>0</v>
          </cell>
        </row>
        <row r="305">
          <cell r="A305">
            <v>1.8259999999999972</v>
          </cell>
          <cell r="E305">
            <v>0</v>
          </cell>
          <cell r="G305">
            <v>0</v>
          </cell>
        </row>
        <row r="306">
          <cell r="A306">
            <v>1.8269999999999971</v>
          </cell>
          <cell r="E306">
            <v>0</v>
          </cell>
          <cell r="G306">
            <v>0</v>
          </cell>
        </row>
        <row r="307">
          <cell r="A307">
            <v>1.827999999999997</v>
          </cell>
          <cell r="E307">
            <v>0</v>
          </cell>
          <cell r="G307">
            <v>0</v>
          </cell>
        </row>
        <row r="308">
          <cell r="A308">
            <v>1.8289999999999969</v>
          </cell>
          <cell r="E308">
            <v>0</v>
          </cell>
          <cell r="G308">
            <v>0</v>
          </cell>
        </row>
        <row r="309">
          <cell r="A309">
            <v>1.8299999999999967</v>
          </cell>
          <cell r="E309">
            <v>0</v>
          </cell>
          <cell r="G309">
            <v>0</v>
          </cell>
        </row>
        <row r="310">
          <cell r="C310">
            <v>0</v>
          </cell>
          <cell r="G310">
            <v>0</v>
          </cell>
        </row>
        <row r="311">
          <cell r="A311">
            <v>1.9</v>
          </cell>
          <cell r="G311">
            <v>0</v>
          </cell>
        </row>
        <row r="312">
          <cell r="A312">
            <v>1.9009999999999998</v>
          </cell>
          <cell r="G312">
            <v>0</v>
          </cell>
        </row>
        <row r="313">
          <cell r="A313">
            <v>1.9019999999999997</v>
          </cell>
          <cell r="E313">
            <v>0</v>
          </cell>
          <cell r="G313">
            <v>0</v>
          </cell>
        </row>
        <row r="314">
          <cell r="A314">
            <v>1.9029999999999996</v>
          </cell>
          <cell r="E314">
            <v>0</v>
          </cell>
          <cell r="G314">
            <v>0</v>
          </cell>
        </row>
        <row r="315">
          <cell r="A315">
            <v>1.9039999999999995</v>
          </cell>
          <cell r="E315">
            <v>0</v>
          </cell>
          <cell r="G315">
            <v>0</v>
          </cell>
        </row>
        <row r="316">
          <cell r="A316">
            <v>1.9049999999999994</v>
          </cell>
          <cell r="E316">
            <v>0</v>
          </cell>
          <cell r="G316">
            <v>0</v>
          </cell>
        </row>
        <row r="317">
          <cell r="A317">
            <v>1.9059999999999993</v>
          </cell>
          <cell r="E317">
            <v>0</v>
          </cell>
          <cell r="G317">
            <v>0</v>
          </cell>
        </row>
        <row r="318">
          <cell r="A318">
            <v>1.9069999999999991</v>
          </cell>
          <cell r="E318">
            <v>0</v>
          </cell>
          <cell r="G318">
            <v>0</v>
          </cell>
        </row>
        <row r="319">
          <cell r="A319">
            <v>1.907999999999999</v>
          </cell>
          <cell r="E319">
            <v>0</v>
          </cell>
          <cell r="G319">
            <v>0</v>
          </cell>
        </row>
        <row r="320">
          <cell r="A320">
            <v>1.9089999999999989</v>
          </cell>
          <cell r="E320">
            <v>0</v>
          </cell>
          <cell r="G320">
            <v>0</v>
          </cell>
        </row>
        <row r="321">
          <cell r="A321">
            <v>1.9099999999999988</v>
          </cell>
          <cell r="E321">
            <v>0</v>
          </cell>
          <cell r="G321">
            <v>0</v>
          </cell>
        </row>
        <row r="322">
          <cell r="A322">
            <v>1.9109999999999987</v>
          </cell>
          <cell r="E322">
            <v>0</v>
          </cell>
          <cell r="G322">
            <v>0</v>
          </cell>
        </row>
        <row r="323">
          <cell r="A323">
            <v>1.9119999999999986</v>
          </cell>
          <cell r="E323">
            <v>0</v>
          </cell>
          <cell r="G323">
            <v>0</v>
          </cell>
        </row>
        <row r="324">
          <cell r="A324">
            <v>1.9129999999999985</v>
          </cell>
          <cell r="E324">
            <v>0</v>
          </cell>
          <cell r="G324">
            <v>0</v>
          </cell>
        </row>
        <row r="325">
          <cell r="A325">
            <v>1.9139999999999984</v>
          </cell>
          <cell r="E325">
            <v>0</v>
          </cell>
          <cell r="G325">
            <v>0</v>
          </cell>
        </row>
        <row r="326">
          <cell r="A326">
            <v>1.9149999999999983</v>
          </cell>
          <cell r="E326">
            <v>0</v>
          </cell>
          <cell r="G326">
            <v>0</v>
          </cell>
        </row>
        <row r="327">
          <cell r="A327">
            <v>1.9159999999999981</v>
          </cell>
          <cell r="E327">
            <v>0</v>
          </cell>
          <cell r="G327">
            <v>0</v>
          </cell>
        </row>
        <row r="328">
          <cell r="A328">
            <v>1.916999999999998</v>
          </cell>
          <cell r="E328">
            <v>0</v>
          </cell>
          <cell r="G328">
            <v>0</v>
          </cell>
        </row>
        <row r="329">
          <cell r="A329">
            <v>1.9179999999999979</v>
          </cell>
          <cell r="E329">
            <v>0</v>
          </cell>
          <cell r="G329">
            <v>0</v>
          </cell>
        </row>
        <row r="330">
          <cell r="A330">
            <v>1.9189999999999978</v>
          </cell>
          <cell r="E330">
            <v>0</v>
          </cell>
          <cell r="G330">
            <v>0</v>
          </cell>
        </row>
        <row r="331">
          <cell r="A331">
            <v>1.9199999999999977</v>
          </cell>
          <cell r="E331">
            <v>0</v>
          </cell>
          <cell r="G331">
            <v>0</v>
          </cell>
        </row>
        <row r="332">
          <cell r="C332">
            <v>0</v>
          </cell>
          <cell r="G332">
            <v>0</v>
          </cell>
        </row>
        <row r="333">
          <cell r="A333">
            <v>2</v>
          </cell>
          <cell r="G333">
            <v>0</v>
          </cell>
        </row>
        <row r="334">
          <cell r="A334">
            <v>2.0009999999999999</v>
          </cell>
          <cell r="G334">
            <v>0</v>
          </cell>
        </row>
        <row r="335">
          <cell r="A335">
            <v>2.0019999999999998</v>
          </cell>
          <cell r="E335">
            <v>0</v>
          </cell>
          <cell r="G335">
            <v>0</v>
          </cell>
        </row>
        <row r="336">
          <cell r="A336">
            <v>2.0029999999999997</v>
          </cell>
          <cell r="E336">
            <v>0</v>
          </cell>
          <cell r="G336">
            <v>0</v>
          </cell>
        </row>
        <row r="337">
          <cell r="A337">
            <v>2.0039999999999996</v>
          </cell>
          <cell r="E337">
            <v>0</v>
          </cell>
          <cell r="G337">
            <v>0</v>
          </cell>
        </row>
        <row r="338">
          <cell r="A338">
            <v>2.0049999999999994</v>
          </cell>
          <cell r="E338">
            <v>0</v>
          </cell>
          <cell r="G338">
            <v>0</v>
          </cell>
        </row>
        <row r="339">
          <cell r="A339">
            <v>2.0059999999999993</v>
          </cell>
          <cell r="E339">
            <v>0</v>
          </cell>
          <cell r="G339">
            <v>0</v>
          </cell>
        </row>
        <row r="340">
          <cell r="A340">
            <v>2.0069999999999992</v>
          </cell>
          <cell r="E340">
            <v>0</v>
          </cell>
          <cell r="G340">
            <v>0</v>
          </cell>
        </row>
        <row r="341">
          <cell r="A341">
            <v>2.0079999999999991</v>
          </cell>
          <cell r="E341">
            <v>0</v>
          </cell>
          <cell r="G341">
            <v>0</v>
          </cell>
        </row>
        <row r="342">
          <cell r="A342">
            <v>2.008999999999999</v>
          </cell>
          <cell r="E342">
            <v>0</v>
          </cell>
          <cell r="G342">
            <v>0</v>
          </cell>
        </row>
        <row r="343">
          <cell r="A343">
            <v>2.0099999999999989</v>
          </cell>
          <cell r="E343">
            <v>0</v>
          </cell>
          <cell r="G343">
            <v>0</v>
          </cell>
        </row>
        <row r="344">
          <cell r="A344">
            <v>2.0109999999999988</v>
          </cell>
          <cell r="E344">
            <v>0</v>
          </cell>
          <cell r="G344">
            <v>0</v>
          </cell>
        </row>
        <row r="345">
          <cell r="A345">
            <v>2.0119999999999987</v>
          </cell>
          <cell r="E345">
            <v>0</v>
          </cell>
          <cell r="G345">
            <v>0</v>
          </cell>
        </row>
        <row r="346">
          <cell r="A346">
            <v>2.0129999999999986</v>
          </cell>
          <cell r="E346">
            <v>0</v>
          </cell>
          <cell r="G346">
            <v>0</v>
          </cell>
        </row>
        <row r="347">
          <cell r="A347">
            <v>2.0139999999999985</v>
          </cell>
          <cell r="E347">
            <v>0</v>
          </cell>
          <cell r="G347">
            <v>0</v>
          </cell>
        </row>
        <row r="348">
          <cell r="A348">
            <v>2.0149999999999983</v>
          </cell>
          <cell r="E348">
            <v>0</v>
          </cell>
          <cell r="G348">
            <v>0</v>
          </cell>
        </row>
        <row r="349">
          <cell r="A349">
            <v>2.0159999999999982</v>
          </cell>
          <cell r="E349">
            <v>0</v>
          </cell>
          <cell r="G349">
            <v>0</v>
          </cell>
        </row>
        <row r="350">
          <cell r="A350">
            <v>2.0169999999999981</v>
          </cell>
          <cell r="E350">
            <v>0</v>
          </cell>
          <cell r="G350">
            <v>0</v>
          </cell>
        </row>
        <row r="351">
          <cell r="A351">
            <v>2.017999999999998</v>
          </cell>
          <cell r="E351">
            <v>0</v>
          </cell>
          <cell r="G351">
            <v>0</v>
          </cell>
        </row>
        <row r="352">
          <cell r="A352">
            <v>2.0189999999999979</v>
          </cell>
          <cell r="E352">
            <v>0</v>
          </cell>
          <cell r="G352">
            <v>0</v>
          </cell>
        </row>
        <row r="353">
          <cell r="A353">
            <v>2.0199999999999978</v>
          </cell>
          <cell r="E353">
            <v>0</v>
          </cell>
          <cell r="G353">
            <v>0</v>
          </cell>
        </row>
        <row r="354">
          <cell r="C354">
            <v>0</v>
          </cell>
          <cell r="G354">
            <v>0</v>
          </cell>
        </row>
        <row r="355">
          <cell r="C355" t="str">
            <v>TOTAL GÉNÉRAL</v>
          </cell>
          <cell r="E355" t="str">
            <v>Montant HT</v>
          </cell>
          <cell r="G355">
            <v>179970590</v>
          </cell>
        </row>
      </sheetData>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17ADC-E770-4B10-B924-2F6F05790962}">
  <sheetPr>
    <pageSetUpPr fitToPage="1"/>
  </sheetPr>
  <dimension ref="C5:O151"/>
  <sheetViews>
    <sheetView showZeros="0" tabSelected="1" view="pageBreakPreview" topLeftCell="A25" zoomScale="85" zoomScaleNormal="70" zoomScaleSheetLayoutView="85" workbookViewId="0">
      <selection activeCell="H39" sqref="H39"/>
    </sheetView>
  </sheetViews>
  <sheetFormatPr baseColWidth="10" defaultRowHeight="15.75"/>
  <cols>
    <col min="1" max="1" width="12.125" customWidth="1"/>
    <col min="2" max="2" width="4.125" customWidth="1"/>
    <col min="3" max="3" width="12.125" customWidth="1"/>
    <col min="4" max="4" width="65.75" customWidth="1"/>
    <col min="5" max="5" width="9.125" style="1" customWidth="1"/>
    <col min="6" max="6" width="14.25" style="4" customWidth="1"/>
    <col min="7" max="7" width="12.125" style="4" customWidth="1"/>
    <col min="8" max="8" width="15.625" style="4" customWidth="1"/>
    <col min="9" max="9" width="3.75" style="4" customWidth="1"/>
    <col min="10" max="10" width="12.125" style="4" customWidth="1"/>
    <col min="11" max="11" width="15.625" style="4" customWidth="1"/>
    <col min="12" max="12" width="3.75" style="4" customWidth="1"/>
    <col min="13" max="13" width="12.125" style="4" customWidth="1"/>
    <col min="14" max="14" width="15.625" style="4" customWidth="1"/>
    <col min="15" max="15" width="3.75" style="4" customWidth="1"/>
    <col min="17" max="17" width="10.625" customWidth="1"/>
  </cols>
  <sheetData>
    <row r="5" spans="3:15" ht="21">
      <c r="D5" s="36" t="s">
        <v>9</v>
      </c>
      <c r="E5" s="36"/>
      <c r="F5" s="36"/>
      <c r="G5" s="36"/>
      <c r="J5"/>
      <c r="M5"/>
    </row>
    <row r="6" spans="3:15">
      <c r="D6" s="37" t="s">
        <v>23</v>
      </c>
      <c r="E6" s="37"/>
      <c r="F6" s="37"/>
      <c r="G6" s="37"/>
      <c r="J6"/>
      <c r="M6"/>
    </row>
    <row r="8" spans="3:15" ht="15.75" customHeight="1">
      <c r="C8" s="25">
        <f>+C16</f>
        <v>100</v>
      </c>
      <c r="D8" s="38" t="str">
        <f>+D16</f>
        <v>INSTALLATIONS, PREPARATION ET DOSSIER D'EXECUTION</v>
      </c>
      <c r="E8" s="38"/>
      <c r="F8" s="38"/>
      <c r="G8"/>
      <c r="H8" s="9">
        <f>H29</f>
        <v>0</v>
      </c>
      <c r="I8" s="26"/>
      <c r="J8"/>
      <c r="K8" s="9">
        <f>K29</f>
        <v>0</v>
      </c>
      <c r="L8" s="26"/>
      <c r="M8"/>
      <c r="N8" s="9">
        <f>N29</f>
        <v>0</v>
      </c>
      <c r="O8" s="26"/>
    </row>
    <row r="9" spans="3:15" ht="15.75" customHeight="1">
      <c r="C9" s="25">
        <f>+C30</f>
        <v>200</v>
      </c>
      <c r="D9" s="38" t="str">
        <f>+D30</f>
        <v>ANCRAGES ECOLOGIQUES</v>
      </c>
      <c r="E9" s="38"/>
      <c r="F9" s="38"/>
      <c r="G9"/>
      <c r="H9" s="9">
        <f>H37</f>
        <v>0</v>
      </c>
      <c r="I9" s="26"/>
      <c r="J9"/>
      <c r="K9" s="9">
        <f>K37</f>
        <v>0</v>
      </c>
      <c r="L9" s="26"/>
      <c r="M9"/>
      <c r="N9" s="9">
        <f>N37</f>
        <v>0</v>
      </c>
      <c r="O9" s="26"/>
    </row>
    <row r="10" spans="3:15" ht="15.75" customHeight="1">
      <c r="C10" s="25">
        <f>+C38</f>
        <v>300</v>
      </c>
      <c r="D10" s="38" t="str">
        <f>D38</f>
        <v>LIGNES DE MOUILLAGE</v>
      </c>
      <c r="E10" s="38"/>
      <c r="F10" s="38"/>
      <c r="G10"/>
      <c r="H10" s="9">
        <f>H45</f>
        <v>0</v>
      </c>
      <c r="I10" s="26"/>
      <c r="J10"/>
      <c r="K10" s="9">
        <f>K45</f>
        <v>0</v>
      </c>
      <c r="L10" s="26"/>
      <c r="M10"/>
      <c r="N10" s="9">
        <f>N45</f>
        <v>0</v>
      </c>
      <c r="O10" s="26"/>
    </row>
    <row r="11" spans="3:15" ht="15.75" customHeight="1">
      <c r="C11" s="17"/>
      <c r="D11" s="39"/>
      <c r="E11" s="40"/>
      <c r="F11" s="41"/>
      <c r="G11"/>
      <c r="H11" s="11">
        <f>H8+H9+H10</f>
        <v>0</v>
      </c>
      <c r="I11" s="26"/>
      <c r="J11"/>
      <c r="K11" s="11">
        <f>K8+K9+K10</f>
        <v>0</v>
      </c>
      <c r="L11" s="26"/>
      <c r="M11"/>
      <c r="N11" s="11">
        <f>N8+N9+N10</f>
        <v>0</v>
      </c>
      <c r="O11" s="26"/>
    </row>
    <row r="12" spans="3:15" ht="15.75" customHeight="1">
      <c r="E12"/>
      <c r="F12"/>
      <c r="G12"/>
      <c r="H12"/>
      <c r="I12"/>
      <c r="J12"/>
      <c r="K12"/>
      <c r="L12"/>
      <c r="M12"/>
      <c r="N12"/>
      <c r="O12"/>
    </row>
    <row r="13" spans="3:15" ht="15.75" customHeight="1">
      <c r="E13"/>
      <c r="F13"/>
      <c r="G13"/>
      <c r="H13"/>
      <c r="I13"/>
      <c r="J13"/>
      <c r="K13"/>
      <c r="L13"/>
      <c r="M13"/>
      <c r="N13"/>
      <c r="O13"/>
    </row>
    <row r="14" spans="3:15" ht="42.75" customHeight="1">
      <c r="C14" s="3" t="s">
        <v>4</v>
      </c>
      <c r="D14" s="28" t="s">
        <v>0</v>
      </c>
      <c r="E14" s="3" t="s">
        <v>1</v>
      </c>
      <c r="F14" s="5" t="s">
        <v>2</v>
      </c>
      <c r="G14" s="13" t="s">
        <v>20</v>
      </c>
      <c r="H14" s="5" t="s">
        <v>21</v>
      </c>
      <c r="I14" s="27"/>
      <c r="J14" s="13" t="s">
        <v>24</v>
      </c>
      <c r="K14" s="5" t="s">
        <v>26</v>
      </c>
      <c r="L14" s="27"/>
      <c r="M14" s="13" t="s">
        <v>25</v>
      </c>
      <c r="N14" s="5" t="s">
        <v>27</v>
      </c>
      <c r="O14" s="27"/>
    </row>
    <row r="15" spans="3:15" ht="15.75" customHeight="1"/>
    <row r="16" spans="3:15" ht="15.75" customHeight="1">
      <c r="C16" s="12">
        <v>100</v>
      </c>
      <c r="D16" s="34" t="s">
        <v>17</v>
      </c>
      <c r="E16" s="35"/>
      <c r="F16" s="35"/>
      <c r="G16" s="35"/>
      <c r="H16" s="6"/>
      <c r="J16" s="6"/>
      <c r="K16" s="6"/>
      <c r="M16" s="6"/>
      <c r="N16" s="6"/>
    </row>
    <row r="17" spans="3:15" ht="94.5">
      <c r="C17" s="2" t="s">
        <v>47</v>
      </c>
      <c r="D17" s="19" t="s">
        <v>53</v>
      </c>
      <c r="E17" s="2" t="s">
        <v>3</v>
      </c>
      <c r="F17" s="22"/>
      <c r="G17" s="7">
        <v>1</v>
      </c>
      <c r="H17" s="7">
        <f t="shared" ref="H17:H26" si="0">+G17*F17</f>
        <v>0</v>
      </c>
      <c r="J17" s="7"/>
      <c r="K17" s="7">
        <f>+J17*F17</f>
        <v>0</v>
      </c>
      <c r="M17" s="7"/>
      <c r="N17" s="7">
        <f>+M17*F17</f>
        <v>0</v>
      </c>
    </row>
    <row r="18" spans="3:15" ht="94.5">
      <c r="C18" s="2" t="s">
        <v>48</v>
      </c>
      <c r="D18" s="19" t="s">
        <v>55</v>
      </c>
      <c r="E18" s="2" t="s">
        <v>3</v>
      </c>
      <c r="F18" s="22"/>
      <c r="G18" s="7"/>
      <c r="H18" s="7">
        <f t="shared" ref="H18" si="1">+G18*F18</f>
        <v>0</v>
      </c>
      <c r="J18" s="7">
        <v>1</v>
      </c>
      <c r="K18" s="7">
        <f>+J18*F18</f>
        <v>0</v>
      </c>
      <c r="M18" s="7"/>
      <c r="N18" s="7">
        <f>+M18*F18</f>
        <v>0</v>
      </c>
    </row>
    <row r="19" spans="3:15" ht="94.5">
      <c r="C19" s="2" t="s">
        <v>49</v>
      </c>
      <c r="D19" s="19" t="s">
        <v>54</v>
      </c>
      <c r="E19" s="2" t="s">
        <v>3</v>
      </c>
      <c r="F19" s="22"/>
      <c r="G19" s="7"/>
      <c r="H19" s="7">
        <f t="shared" ref="H19" si="2">+G19*F19</f>
        <v>0</v>
      </c>
      <c r="J19" s="7"/>
      <c r="K19" s="7">
        <f>+J19*F19</f>
        <v>0</v>
      </c>
      <c r="M19" s="7">
        <v>1</v>
      </c>
      <c r="N19" s="7">
        <f>+M19*F19</f>
        <v>0</v>
      </c>
    </row>
    <row r="20" spans="3:15" ht="15.75" customHeight="1">
      <c r="C20" s="2" t="s">
        <v>50</v>
      </c>
      <c r="D20" s="19" t="s">
        <v>34</v>
      </c>
      <c r="E20" s="2" t="s">
        <v>3</v>
      </c>
      <c r="F20" s="23"/>
      <c r="G20" s="7">
        <v>1</v>
      </c>
      <c r="H20" s="7">
        <f t="shared" si="0"/>
        <v>0</v>
      </c>
      <c r="J20" s="7"/>
      <c r="K20" s="7">
        <f t="shared" ref="K20:K26" si="3">+J20*F20</f>
        <v>0</v>
      </c>
      <c r="M20" s="7"/>
      <c r="N20" s="7">
        <f t="shared" ref="N20:N26" si="4">+M20*F20</f>
        <v>0</v>
      </c>
    </row>
    <row r="21" spans="3:15" ht="15.75" customHeight="1">
      <c r="C21" s="2" t="s">
        <v>51</v>
      </c>
      <c r="D21" s="19" t="s">
        <v>35</v>
      </c>
      <c r="E21" s="2" t="s">
        <v>3</v>
      </c>
      <c r="F21" s="23"/>
      <c r="G21" s="7"/>
      <c r="H21" s="7">
        <f t="shared" ref="H21" si="5">+G21*F21</f>
        <v>0</v>
      </c>
      <c r="J21" s="7">
        <v>1</v>
      </c>
      <c r="K21" s="7">
        <f t="shared" ref="K21" si="6">+J21*F21</f>
        <v>0</v>
      </c>
      <c r="M21" s="7"/>
      <c r="N21" s="7">
        <f t="shared" ref="N21" si="7">+M21*F21</f>
        <v>0</v>
      </c>
    </row>
    <row r="22" spans="3:15" ht="15.75" customHeight="1">
      <c r="C22" s="2" t="s">
        <v>52</v>
      </c>
      <c r="D22" s="19" t="s">
        <v>36</v>
      </c>
      <c r="E22" s="2" t="s">
        <v>3</v>
      </c>
      <c r="F22" s="23"/>
      <c r="G22" s="7"/>
      <c r="H22" s="7">
        <f t="shared" ref="H22" si="8">+G22*F22</f>
        <v>0</v>
      </c>
      <c r="J22" s="7"/>
      <c r="K22" s="7">
        <f t="shared" ref="K22" si="9">+J22*F22</f>
        <v>0</v>
      </c>
      <c r="M22" s="7">
        <v>1</v>
      </c>
      <c r="N22" s="7">
        <f t="shared" ref="N22" si="10">+M22*F22</f>
        <v>0</v>
      </c>
    </row>
    <row r="23" spans="3:15">
      <c r="C23" s="2" t="s">
        <v>37</v>
      </c>
      <c r="D23" s="19" t="s">
        <v>28</v>
      </c>
      <c r="E23" s="2" t="s">
        <v>3</v>
      </c>
      <c r="F23" s="23"/>
      <c r="G23" s="7">
        <v>1</v>
      </c>
      <c r="H23" s="7">
        <f t="shared" si="0"/>
        <v>0</v>
      </c>
      <c r="J23" s="7"/>
      <c r="K23" s="7">
        <f t="shared" si="3"/>
        <v>0</v>
      </c>
      <c r="M23" s="7"/>
      <c r="N23" s="7">
        <f t="shared" si="4"/>
        <v>0</v>
      </c>
    </row>
    <row r="24" spans="3:15">
      <c r="C24" s="2" t="s">
        <v>38</v>
      </c>
      <c r="D24" s="19" t="s">
        <v>29</v>
      </c>
      <c r="E24" s="2" t="s">
        <v>3</v>
      </c>
      <c r="F24" s="23"/>
      <c r="G24" s="7"/>
      <c r="H24" s="7">
        <f t="shared" ref="H24" si="11">+G24*F24</f>
        <v>0</v>
      </c>
      <c r="J24" s="7">
        <v>1</v>
      </c>
      <c r="K24" s="7">
        <f t="shared" ref="K24" si="12">+J24*F24</f>
        <v>0</v>
      </c>
      <c r="M24" s="7"/>
      <c r="N24" s="7">
        <f t="shared" ref="N24" si="13">+M24*F24</f>
        <v>0</v>
      </c>
    </row>
    <row r="25" spans="3:15">
      <c r="C25" s="2" t="s">
        <v>39</v>
      </c>
      <c r="D25" s="19" t="s">
        <v>30</v>
      </c>
      <c r="E25" s="2" t="s">
        <v>3</v>
      </c>
      <c r="F25" s="23"/>
      <c r="G25" s="7"/>
      <c r="H25" s="7">
        <f t="shared" ref="H25" si="14">+G25*F25</f>
        <v>0</v>
      </c>
      <c r="J25" s="7"/>
      <c r="K25" s="7">
        <f t="shared" ref="K25" si="15">+J25*F25</f>
        <v>0</v>
      </c>
      <c r="M25" s="7">
        <v>1</v>
      </c>
      <c r="N25" s="7">
        <f t="shared" ref="N25" si="16">+M25*F25</f>
        <v>0</v>
      </c>
    </row>
    <row r="26" spans="3:15">
      <c r="C26" s="2" t="s">
        <v>40</v>
      </c>
      <c r="D26" s="19" t="s">
        <v>31</v>
      </c>
      <c r="E26" s="2" t="s">
        <v>3</v>
      </c>
      <c r="F26" s="23"/>
      <c r="G26" s="7">
        <v>1</v>
      </c>
      <c r="H26" s="7">
        <f t="shared" si="0"/>
        <v>0</v>
      </c>
      <c r="J26" s="7"/>
      <c r="K26" s="7">
        <f t="shared" si="3"/>
        <v>0</v>
      </c>
      <c r="M26" s="7"/>
      <c r="N26" s="7">
        <f t="shared" si="4"/>
        <v>0</v>
      </c>
    </row>
    <row r="27" spans="3:15">
      <c r="C27" s="2" t="s">
        <v>41</v>
      </c>
      <c r="D27" s="19" t="s">
        <v>32</v>
      </c>
      <c r="E27" s="2" t="s">
        <v>3</v>
      </c>
      <c r="F27" s="23"/>
      <c r="G27" s="7"/>
      <c r="H27" s="7">
        <f t="shared" ref="H27" si="17">+G27*F27</f>
        <v>0</v>
      </c>
      <c r="J27" s="7">
        <v>1</v>
      </c>
      <c r="K27" s="7">
        <f t="shared" ref="K27" si="18">+J27*F27</f>
        <v>0</v>
      </c>
      <c r="M27" s="7"/>
      <c r="N27" s="7">
        <f t="shared" ref="N27" si="19">+M27*F27</f>
        <v>0</v>
      </c>
    </row>
    <row r="28" spans="3:15">
      <c r="C28" s="2" t="s">
        <v>42</v>
      </c>
      <c r="D28" s="19" t="s">
        <v>33</v>
      </c>
      <c r="E28" s="2" t="s">
        <v>3</v>
      </c>
      <c r="F28" s="23"/>
      <c r="G28" s="7"/>
      <c r="H28" s="7">
        <f t="shared" ref="H28" si="20">+G28*F28</f>
        <v>0</v>
      </c>
      <c r="J28" s="7"/>
      <c r="K28" s="7">
        <f t="shared" ref="K28" si="21">+J28*F28</f>
        <v>0</v>
      </c>
      <c r="M28" s="7">
        <v>1</v>
      </c>
      <c r="N28" s="7">
        <f t="shared" ref="N28" si="22">+M28*F28</f>
        <v>0</v>
      </c>
    </row>
    <row r="29" spans="3:15">
      <c r="C29" s="15"/>
      <c r="D29" s="31">
        <f>+C16</f>
        <v>100</v>
      </c>
      <c r="E29" s="32"/>
      <c r="F29" s="33"/>
      <c r="G29" s="8"/>
      <c r="H29" s="8">
        <f>SUM(H17:H26)</f>
        <v>0</v>
      </c>
      <c r="I29" s="26"/>
      <c r="J29" s="8"/>
      <c r="K29" s="8">
        <f>SUM(K17:K26)</f>
        <v>0</v>
      </c>
      <c r="L29" s="26"/>
      <c r="M29" s="8"/>
      <c r="N29" s="8">
        <f>SUM(N17:N26)</f>
        <v>0</v>
      </c>
      <c r="O29" s="26"/>
    </row>
    <row r="30" spans="3:15">
      <c r="C30" s="12">
        <v>200</v>
      </c>
      <c r="D30" s="34" t="s">
        <v>19</v>
      </c>
      <c r="E30" s="35"/>
      <c r="F30" s="35"/>
      <c r="G30" s="35"/>
      <c r="H30" s="6"/>
      <c r="J30" s="6"/>
      <c r="K30" s="6"/>
      <c r="M30" s="6"/>
      <c r="N30" s="6"/>
    </row>
    <row r="31" spans="3:15" ht="48.75" customHeight="1">
      <c r="C31" s="18" t="s">
        <v>56</v>
      </c>
      <c r="D31" s="19" t="s">
        <v>10</v>
      </c>
      <c r="E31" s="10" t="s">
        <v>1</v>
      </c>
      <c r="F31" s="22"/>
      <c r="G31" s="7">
        <v>70</v>
      </c>
      <c r="H31" s="7">
        <f t="shared" ref="H31:H35" si="23">+G31*F31</f>
        <v>0</v>
      </c>
      <c r="J31" s="7">
        <v>30</v>
      </c>
      <c r="K31" s="7">
        <f t="shared" ref="K31:K36" si="24">+J31*F31</f>
        <v>0</v>
      </c>
      <c r="M31" s="7">
        <v>13</v>
      </c>
      <c r="N31" s="7">
        <f t="shared" ref="N31:N35" si="25">+M31*F31</f>
        <v>0</v>
      </c>
    </row>
    <row r="32" spans="3:15" ht="34.5" customHeight="1">
      <c r="C32" s="18" t="s">
        <v>57</v>
      </c>
      <c r="D32" s="19" t="s">
        <v>22</v>
      </c>
      <c r="E32" s="10" t="s">
        <v>1</v>
      </c>
      <c r="F32" s="22"/>
      <c r="G32" s="7">
        <v>35</v>
      </c>
      <c r="H32" s="7"/>
      <c r="J32" s="7">
        <v>10</v>
      </c>
      <c r="K32" s="7">
        <f t="shared" si="24"/>
        <v>0</v>
      </c>
      <c r="M32" s="7">
        <v>7</v>
      </c>
      <c r="N32" s="7">
        <f t="shared" si="25"/>
        <v>0</v>
      </c>
    </row>
    <row r="33" spans="3:15" ht="47.25">
      <c r="C33" s="18">
        <v>202</v>
      </c>
      <c r="D33" s="20" t="s">
        <v>43</v>
      </c>
      <c r="E33" s="2" t="s">
        <v>1</v>
      </c>
      <c r="F33" s="22"/>
      <c r="G33" s="7">
        <v>1</v>
      </c>
      <c r="H33" s="7">
        <f t="shared" si="23"/>
        <v>0</v>
      </c>
      <c r="J33" s="7"/>
      <c r="K33" s="7">
        <f t="shared" si="24"/>
        <v>0</v>
      </c>
      <c r="M33" s="7"/>
      <c r="N33" s="7">
        <f t="shared" si="25"/>
        <v>0</v>
      </c>
    </row>
    <row r="34" spans="3:15" ht="47.25">
      <c r="C34" s="18">
        <v>203</v>
      </c>
      <c r="D34" s="20" t="s">
        <v>44</v>
      </c>
      <c r="E34" s="2" t="s">
        <v>1</v>
      </c>
      <c r="F34" s="22"/>
      <c r="G34" s="7">
        <v>5</v>
      </c>
      <c r="H34" s="7">
        <f t="shared" si="23"/>
        <v>0</v>
      </c>
      <c r="J34" s="7"/>
      <c r="K34" s="7">
        <f t="shared" si="24"/>
        <v>0</v>
      </c>
      <c r="M34" s="7"/>
      <c r="N34" s="7">
        <f t="shared" si="25"/>
        <v>0</v>
      </c>
    </row>
    <row r="35" spans="3:15" ht="47.25">
      <c r="C35" s="18">
        <v>204</v>
      </c>
      <c r="D35" s="20" t="s">
        <v>45</v>
      </c>
      <c r="E35" s="2" t="s">
        <v>1</v>
      </c>
      <c r="F35" s="22"/>
      <c r="G35" s="7">
        <f>12+10-G33-G34</f>
        <v>16</v>
      </c>
      <c r="H35" s="7">
        <f t="shared" si="23"/>
        <v>0</v>
      </c>
      <c r="J35" s="7">
        <v>7</v>
      </c>
      <c r="K35" s="7">
        <f t="shared" si="24"/>
        <v>0</v>
      </c>
      <c r="M35" s="7">
        <f>2+5</f>
        <v>7</v>
      </c>
      <c r="N35" s="7">
        <f t="shared" si="25"/>
        <v>0</v>
      </c>
    </row>
    <row r="36" spans="3:15" ht="31.5">
      <c r="C36" s="18">
        <v>205</v>
      </c>
      <c r="D36" s="20" t="s">
        <v>46</v>
      </c>
      <c r="E36" s="2" t="s">
        <v>1</v>
      </c>
      <c r="F36" s="22"/>
      <c r="G36" s="7">
        <v>2</v>
      </c>
      <c r="H36" s="7">
        <f t="shared" ref="H36" si="26">+G36*F36</f>
        <v>0</v>
      </c>
      <c r="J36" s="7">
        <v>2</v>
      </c>
      <c r="K36" s="7">
        <f t="shared" si="24"/>
        <v>0</v>
      </c>
      <c r="M36" s="7">
        <v>2</v>
      </c>
      <c r="N36" s="7">
        <f t="shared" ref="N36" si="27">+M36*F36</f>
        <v>0</v>
      </c>
    </row>
    <row r="37" spans="3:15">
      <c r="C37" s="15"/>
      <c r="D37" s="31">
        <f>+C30</f>
        <v>200</v>
      </c>
      <c r="E37" s="32"/>
      <c r="F37" s="33"/>
      <c r="G37" s="8"/>
      <c r="H37" s="8">
        <f>SUM(H31:H35)</f>
        <v>0</v>
      </c>
      <c r="I37" s="26"/>
      <c r="J37" s="8"/>
      <c r="K37" s="8">
        <f>SUM(K31:K35)</f>
        <v>0</v>
      </c>
      <c r="L37" s="26"/>
      <c r="M37" s="8"/>
      <c r="N37" s="8">
        <f>SUM(N31:N35)</f>
        <v>0</v>
      </c>
      <c r="O37" s="26"/>
    </row>
    <row r="38" spans="3:15">
      <c r="C38" s="12">
        <v>300</v>
      </c>
      <c r="D38" s="34" t="s">
        <v>18</v>
      </c>
      <c r="E38" s="35"/>
      <c r="F38" s="35"/>
      <c r="G38" s="35"/>
      <c r="H38" s="6"/>
      <c r="J38" s="6"/>
      <c r="K38" s="6"/>
      <c r="M38" s="6"/>
      <c r="N38" s="6"/>
    </row>
    <row r="39" spans="3:15" ht="48" customHeight="1">
      <c r="C39" s="18">
        <v>301</v>
      </c>
      <c r="D39" s="21" t="s">
        <v>14</v>
      </c>
      <c r="E39" s="2" t="s">
        <v>3</v>
      </c>
      <c r="F39" s="22"/>
      <c r="G39" s="7">
        <f>+G31</f>
        <v>70</v>
      </c>
      <c r="H39" s="7">
        <f t="shared" ref="H39:H44" si="28">+G39*F39</f>
        <v>0</v>
      </c>
      <c r="J39" s="7">
        <f>+J31</f>
        <v>30</v>
      </c>
      <c r="K39" s="7">
        <f t="shared" ref="K39:K44" si="29">+J39*F39</f>
        <v>0</v>
      </c>
      <c r="M39" s="7">
        <f>+M31</f>
        <v>13</v>
      </c>
      <c r="N39" s="7">
        <f t="shared" ref="N39:N44" si="30">+M39*F39</f>
        <v>0</v>
      </c>
    </row>
    <row r="40" spans="3:15" ht="51" customHeight="1">
      <c r="C40" s="18">
        <v>302</v>
      </c>
      <c r="D40" s="21" t="s">
        <v>15</v>
      </c>
      <c r="E40" s="2" t="s">
        <v>3</v>
      </c>
      <c r="F40" s="22"/>
      <c r="G40" s="7">
        <f>+SUM(G33:G35)</f>
        <v>22</v>
      </c>
      <c r="H40" s="7">
        <f t="shared" si="28"/>
        <v>0</v>
      </c>
      <c r="J40" s="7">
        <v>0</v>
      </c>
      <c r="K40" s="7">
        <f t="shared" si="29"/>
        <v>0</v>
      </c>
      <c r="M40" s="7">
        <v>5</v>
      </c>
      <c r="N40" s="7">
        <f t="shared" si="30"/>
        <v>0</v>
      </c>
    </row>
    <row r="41" spans="3:15" ht="48" customHeight="1">
      <c r="C41" s="18">
        <v>303</v>
      </c>
      <c r="D41" s="21" t="s">
        <v>11</v>
      </c>
      <c r="E41" s="2" t="s">
        <v>3</v>
      </c>
      <c r="F41" s="22"/>
      <c r="G41" s="7">
        <f>+G33</f>
        <v>1</v>
      </c>
      <c r="H41" s="7">
        <f t="shared" si="28"/>
        <v>0</v>
      </c>
      <c r="J41" s="7"/>
      <c r="K41" s="7">
        <f t="shared" si="29"/>
        <v>0</v>
      </c>
      <c r="M41" s="7"/>
      <c r="N41" s="7">
        <f t="shared" si="30"/>
        <v>0</v>
      </c>
    </row>
    <row r="42" spans="3:15" ht="48" customHeight="1">
      <c r="C42" s="18">
        <v>304</v>
      </c>
      <c r="D42" s="21" t="s">
        <v>12</v>
      </c>
      <c r="E42" s="2" t="s">
        <v>3</v>
      </c>
      <c r="F42" s="22"/>
      <c r="G42" s="7">
        <f>+G34</f>
        <v>5</v>
      </c>
      <c r="H42" s="7">
        <f t="shared" si="28"/>
        <v>0</v>
      </c>
      <c r="J42" s="7"/>
      <c r="K42" s="7">
        <f t="shared" si="29"/>
        <v>0</v>
      </c>
      <c r="M42" s="7"/>
      <c r="N42" s="7">
        <f t="shared" si="30"/>
        <v>0</v>
      </c>
    </row>
    <row r="43" spans="3:15" ht="48" customHeight="1">
      <c r="C43" s="18">
        <v>305</v>
      </c>
      <c r="D43" s="21" t="s">
        <v>13</v>
      </c>
      <c r="E43" s="2" t="s">
        <v>3</v>
      </c>
      <c r="F43" s="22"/>
      <c r="G43" s="7">
        <f>+G35</f>
        <v>16</v>
      </c>
      <c r="H43" s="7">
        <f t="shared" si="28"/>
        <v>0</v>
      </c>
      <c r="J43" s="7"/>
      <c r="K43" s="7">
        <f t="shared" si="29"/>
        <v>0</v>
      </c>
      <c r="M43" s="7">
        <v>5</v>
      </c>
      <c r="N43" s="7">
        <f t="shared" si="30"/>
        <v>0</v>
      </c>
    </row>
    <row r="44" spans="3:15">
      <c r="C44" s="18">
        <v>306</v>
      </c>
      <c r="D44" s="16" t="s">
        <v>16</v>
      </c>
      <c r="E44" s="2" t="s">
        <v>5</v>
      </c>
      <c r="F44" s="22"/>
      <c r="G44" s="7">
        <f>+SUM(G39:G40)*30*1.5</f>
        <v>4140</v>
      </c>
      <c r="H44" s="7">
        <f t="shared" si="28"/>
        <v>0</v>
      </c>
      <c r="J44" s="7">
        <f>+SUM(J39:J40)*30*1.5</f>
        <v>1350</v>
      </c>
      <c r="K44" s="7">
        <f t="shared" si="29"/>
        <v>0</v>
      </c>
      <c r="M44" s="7">
        <f>+SUM(M39:M40)*30*1.5</f>
        <v>810</v>
      </c>
      <c r="N44" s="7">
        <f t="shared" si="30"/>
        <v>0</v>
      </c>
    </row>
    <row r="45" spans="3:15">
      <c r="C45" s="15"/>
      <c r="D45" s="31">
        <f>+C38</f>
        <v>300</v>
      </c>
      <c r="E45" s="32"/>
      <c r="F45" s="33"/>
      <c r="G45" s="8"/>
      <c r="H45" s="8">
        <f>SUM(H39:H44)</f>
        <v>0</v>
      </c>
      <c r="I45" s="26"/>
      <c r="J45" s="8"/>
      <c r="K45" s="8">
        <f>SUM(K39:K44)</f>
        <v>0</v>
      </c>
      <c r="L45" s="26"/>
      <c r="M45" s="8"/>
      <c r="N45" s="8">
        <f>SUM(N39:N44)</f>
        <v>0</v>
      </c>
      <c r="O45" s="26"/>
    </row>
    <row r="46" spans="3:15">
      <c r="E46"/>
      <c r="F46"/>
      <c r="G46"/>
      <c r="H46"/>
      <c r="I46"/>
      <c r="J46"/>
      <c r="K46"/>
      <c r="L46"/>
      <c r="M46"/>
      <c r="N46"/>
      <c r="O46"/>
    </row>
    <row r="47" spans="3:15">
      <c r="H47" s="24"/>
      <c r="I47" s="24"/>
      <c r="K47" s="24"/>
      <c r="L47" s="24"/>
      <c r="N47" s="24"/>
      <c r="O47" s="24"/>
    </row>
    <row r="48" spans="3:15">
      <c r="F48" s="29" t="s">
        <v>6</v>
      </c>
      <c r="G48" s="30"/>
      <c r="H48" s="14">
        <f>H29+H37+H45</f>
        <v>0</v>
      </c>
      <c r="I48" s="26"/>
      <c r="J48"/>
      <c r="K48" s="14">
        <f>K29+K37+K45</f>
        <v>0</v>
      </c>
      <c r="L48" s="26"/>
      <c r="M48"/>
      <c r="N48" s="14">
        <f>N29+N37+N45</f>
        <v>0</v>
      </c>
      <c r="O48" s="26"/>
    </row>
    <row r="49" spans="6:15">
      <c r="F49" s="29" t="s">
        <v>7</v>
      </c>
      <c r="G49" s="30"/>
      <c r="H49" s="14">
        <f>+H48*0.13</f>
        <v>0</v>
      </c>
      <c r="I49" s="26"/>
      <c r="J49"/>
      <c r="K49" s="14">
        <f>+K48*0.13</f>
        <v>0</v>
      </c>
      <c r="L49" s="26"/>
      <c r="M49"/>
      <c r="N49" s="14">
        <f>+N48*0.13</f>
        <v>0</v>
      </c>
      <c r="O49" s="26"/>
    </row>
    <row r="50" spans="6:15">
      <c r="F50" s="29" t="s">
        <v>8</v>
      </c>
      <c r="G50" s="30"/>
      <c r="H50" s="14">
        <f>+H48+H49</f>
        <v>0</v>
      </c>
      <c r="I50" s="26"/>
      <c r="J50"/>
      <c r="K50" s="14">
        <f>+K48+K49</f>
        <v>0</v>
      </c>
      <c r="L50" s="26"/>
      <c r="M50"/>
      <c r="N50" s="14">
        <f>+N48+N49</f>
        <v>0</v>
      </c>
      <c r="O50" s="26"/>
    </row>
    <row r="58" spans="6:15" ht="32.25" customHeight="1"/>
    <row r="67" ht="31.5" customHeight="1"/>
    <row r="68" ht="15.75" customHeight="1"/>
    <row r="69" ht="15.75" customHeight="1"/>
    <row r="79" ht="31.5" customHeight="1"/>
    <row r="80" ht="15.75" customHeight="1"/>
    <row r="81" ht="15.75" customHeight="1"/>
    <row r="82" ht="15.75" customHeight="1"/>
    <row r="90" ht="33" customHeight="1"/>
    <row r="92" ht="33.75" customHeight="1"/>
    <row r="114" ht="15.75" customHeight="1"/>
    <row r="125" ht="32.25" customHeight="1"/>
    <row r="135" ht="15.75" customHeight="1"/>
    <row r="136" ht="15.75" customHeight="1"/>
    <row r="137" ht="15.75" customHeight="1"/>
    <row r="138" ht="15.75" customHeight="1"/>
    <row r="139" ht="15.75" customHeight="1"/>
    <row r="140" ht="15.75" customHeight="1"/>
    <row r="144" ht="33" customHeight="1"/>
    <row r="145" ht="15.75" customHeight="1"/>
    <row r="146" ht="33" customHeight="1"/>
    <row r="147" ht="15.75" customHeight="1"/>
    <row r="148" ht="15.75" customHeight="1"/>
    <row r="149" ht="15.75" customHeight="1"/>
    <row r="151" ht="8.25" customHeight="1"/>
  </sheetData>
  <mergeCells count="15">
    <mergeCell ref="D16:G16"/>
    <mergeCell ref="D5:G5"/>
    <mergeCell ref="D6:G6"/>
    <mergeCell ref="D8:F8"/>
    <mergeCell ref="D9:F9"/>
    <mergeCell ref="D10:F10"/>
    <mergeCell ref="D11:F11"/>
    <mergeCell ref="F49:G49"/>
    <mergeCell ref="F50:G50"/>
    <mergeCell ref="D29:F29"/>
    <mergeCell ref="D30:G30"/>
    <mergeCell ref="D37:F37"/>
    <mergeCell ref="D38:G38"/>
    <mergeCell ref="D45:F45"/>
    <mergeCell ref="F48:G48"/>
  </mergeCells>
  <phoneticPr fontId="8" type="noConversion"/>
  <printOptions horizontalCentered="1"/>
  <pageMargins left="0" right="0" top="0.35433070866141736" bottom="0.74803149606299213" header="0.31496062992125984" footer="0.31496062992125984"/>
  <pageSetup paperSize="8" scale="54" fitToHeight="5" orientation="portrait" r:id="rId1"/>
  <headerFooter>
    <oddFooter>&amp;R&amp;"Helvetica,Normal"&amp;K000000&amp;P/&amp;N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DQE</vt:lpstr>
      <vt:lpstr>DQE!Zone_d_impression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Cedric MARROUAT</cp:lastModifiedBy>
  <cp:lastPrinted>2022-10-21T19:48:04Z</cp:lastPrinted>
  <dcterms:created xsi:type="dcterms:W3CDTF">2018-06-09T19:56:12Z</dcterms:created>
  <dcterms:modified xsi:type="dcterms:W3CDTF">2025-06-07T00:55:59Z</dcterms:modified>
</cp:coreProperties>
</file>